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VENTAS MERCADO\2019\NUMINA NOVIEMBRE 2019\"/>
    </mc:Choice>
  </mc:AlternateContent>
  <xr:revisionPtr revIDLastSave="0" documentId="13_ncr:1_{86A10006-E76F-4AA2-B5D7-B4E2BD000EAD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Hoja1" sheetId="2" r:id="rId1"/>
    <sheet name="Sheet1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5" i="1" l="1"/>
  <c r="O201" i="1" l="1"/>
  <c r="L201" i="1"/>
  <c r="K201" i="1"/>
  <c r="H201" i="1"/>
  <c r="G201" i="1"/>
  <c r="D201" i="1"/>
  <c r="O200" i="1"/>
  <c r="N200" i="1"/>
  <c r="L200" i="1"/>
  <c r="K200" i="1"/>
  <c r="J200" i="1"/>
  <c r="H200" i="1"/>
  <c r="G200" i="1"/>
  <c r="F200" i="1"/>
  <c r="D200" i="1"/>
  <c r="O199" i="1"/>
  <c r="K199" i="1"/>
  <c r="G199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201" i="1"/>
  <c r="P124" i="1"/>
  <c r="P128" i="1"/>
  <c r="P132" i="1"/>
  <c r="P136" i="1"/>
  <c r="P140" i="1"/>
  <c r="P144" i="1"/>
  <c r="P149" i="1"/>
  <c r="P15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P121" i="1"/>
  <c r="N201" i="1"/>
  <c r="M201" i="1"/>
  <c r="J201" i="1"/>
  <c r="I201" i="1"/>
  <c r="F201" i="1"/>
  <c r="E201" i="1"/>
  <c r="M200" i="1"/>
  <c r="I200" i="1"/>
  <c r="E200" i="1"/>
  <c r="N199" i="1"/>
  <c r="M199" i="1"/>
  <c r="L199" i="1"/>
  <c r="J199" i="1"/>
  <c r="I199" i="1"/>
  <c r="H199" i="1"/>
  <c r="F199" i="1"/>
  <c r="E199" i="1"/>
  <c r="D199" i="1"/>
  <c r="P147" i="1" l="1"/>
  <c r="P139" i="1"/>
  <c r="P131" i="1"/>
  <c r="P123" i="1"/>
  <c r="P151" i="1"/>
  <c r="P146" i="1"/>
  <c r="P142" i="1"/>
  <c r="P138" i="1"/>
  <c r="P134" i="1"/>
  <c r="P130" i="1"/>
  <c r="P126" i="1"/>
  <c r="P122" i="1"/>
  <c r="P150" i="1"/>
  <c r="P143" i="1"/>
  <c r="P135" i="1"/>
  <c r="P127" i="1"/>
  <c r="P148" i="1"/>
  <c r="P145" i="1"/>
  <c r="P141" i="1"/>
  <c r="P137" i="1"/>
  <c r="P133" i="1"/>
  <c r="P129" i="1"/>
  <c r="P125" i="1"/>
  <c r="C198" i="1" l="1"/>
  <c r="P53" i="1"/>
  <c r="P54" i="1"/>
  <c r="P50" i="1"/>
  <c r="P49" i="1"/>
  <c r="P48" i="1"/>
  <c r="P47" i="1"/>
  <c r="P46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51" i="1"/>
  <c r="C199" i="1" l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3" i="1"/>
  <c r="P69" i="1"/>
  <c r="P68" i="1"/>
  <c r="P67" i="1"/>
  <c r="P66" i="1"/>
  <c r="P65" i="1"/>
  <c r="P64" i="1"/>
  <c r="P63" i="1"/>
  <c r="P62" i="1"/>
  <c r="P61" i="1"/>
  <c r="P70" i="1"/>
  <c r="P72" i="1"/>
  <c r="P79" i="1"/>
  <c r="P78" i="1"/>
  <c r="P77" i="1"/>
  <c r="P76" i="1"/>
  <c r="P71" i="1"/>
  <c r="P75" i="1"/>
  <c r="P74" i="1"/>
  <c r="P60" i="1"/>
  <c r="P52" i="1"/>
  <c r="E203" i="1" l="1"/>
  <c r="F203" i="1"/>
  <c r="G203" i="1"/>
  <c r="H203" i="1"/>
  <c r="I203" i="1"/>
  <c r="J203" i="1"/>
  <c r="K203" i="1"/>
  <c r="L203" i="1"/>
  <c r="M203" i="1"/>
  <c r="N203" i="1"/>
  <c r="P187" i="1" l="1"/>
  <c r="C200" i="1"/>
  <c r="P184" i="1" l="1"/>
  <c r="P188" i="1"/>
  <c r="P186" i="1"/>
  <c r="P185" i="1"/>
  <c r="P111" i="1"/>
  <c r="P107" i="1"/>
  <c r="P108" i="1"/>
  <c r="P112" i="1"/>
  <c r="P113" i="1"/>
  <c r="P106" i="1"/>
  <c r="P110" i="1"/>
  <c r="P109" i="1"/>
  <c r="D203" i="1"/>
  <c r="C203" i="1"/>
  <c r="C202" i="1"/>
  <c r="P189" i="1" l="1"/>
  <c r="P114" i="1"/>
  <c r="O203" i="1"/>
  <c r="M205" i="1"/>
  <c r="K205" i="1"/>
  <c r="I205" i="1"/>
  <c r="G205" i="1"/>
  <c r="E205" i="1"/>
  <c r="D205" i="1" l="1"/>
  <c r="F205" i="1"/>
  <c r="H205" i="1"/>
  <c r="J205" i="1"/>
  <c r="L205" i="1"/>
  <c r="N205" i="1"/>
  <c r="C205" i="1"/>
  <c r="O205" i="1" l="1"/>
  <c r="P202" i="1" s="1"/>
  <c r="P200" i="1" l="1"/>
  <c r="P201" i="1"/>
  <c r="P198" i="1"/>
  <c r="P203" i="1"/>
  <c r="P199" i="1"/>
</calcChain>
</file>

<file path=xl/sharedStrings.xml><?xml version="1.0" encoding="utf-8"?>
<sst xmlns="http://schemas.openxmlformats.org/spreadsheetml/2006/main" count="270" uniqueCount="106">
  <si>
    <t>MERCADO AUTOMOTOR</t>
  </si>
  <si>
    <t>MARCA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</si>
  <si>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</si>
  <si>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</si>
  <si>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</si>
  <si>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</si>
  <si>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</si>
  <si>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</si>
  <si>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</si>
  <si>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</si>
  <si>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</si>
  <si>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</si>
  <si>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</si>
  <si>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</si>
  <si>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SUB-TOTAL</t>
  </si>
  <si>
    <t>PARTICIP.</t>
  </si>
  <si>
    <t>CHEVROLET</t>
  </si>
  <si>
    <t>VOLKSWAGEN</t>
  </si>
  <si>
    <t>SUZUKI</t>
  </si>
  <si>
    <t>NISSAN</t>
  </si>
  <si>
    <t>RENAULT</t>
  </si>
  <si>
    <t>FIAT</t>
  </si>
  <si>
    <t>HYUNDAI</t>
  </si>
  <si>
    <t>FORD</t>
  </si>
  <si>
    <t>BYD</t>
  </si>
  <si>
    <t>GEELY</t>
  </si>
  <si>
    <t>CITROEN</t>
  </si>
  <si>
    <t>TOYOTA</t>
  </si>
  <si>
    <t>FAW</t>
  </si>
  <si>
    <t>HONDA</t>
  </si>
  <si>
    <t>JAC</t>
  </si>
  <si>
    <t>MITSUBISHI</t>
  </si>
  <si>
    <t>DODGE</t>
  </si>
  <si>
    <t>SUBARU</t>
  </si>
  <si>
    <t>FOTON</t>
  </si>
  <si>
    <t>JEEP</t>
  </si>
  <si>
    <t>VOLVO</t>
  </si>
  <si>
    <t>LAND ROVER</t>
  </si>
  <si>
    <t>JAGUAR</t>
  </si>
  <si>
    <t>MAZDA</t>
  </si>
  <si>
    <t>CHANGHE</t>
  </si>
  <si>
    <t>JMC</t>
  </si>
  <si>
    <t>AUDI</t>
  </si>
  <si>
    <t>GREAT WALL MOTORS</t>
  </si>
  <si>
    <t>KIA</t>
  </si>
  <si>
    <t>MERCEDES BENZ</t>
  </si>
  <si>
    <t>DFSK</t>
  </si>
  <si>
    <t>IVECO</t>
  </si>
  <si>
    <t>RAM</t>
  </si>
  <si>
    <t>FREIGHTLINER</t>
  </si>
  <si>
    <t>RENAULT TKS</t>
  </si>
  <si>
    <t>SCANIA</t>
  </si>
  <si>
    <t>TOTAL</t>
  </si>
  <si>
    <t>TOTAL GENERAL</t>
  </si>
  <si>
    <t>MAN</t>
  </si>
  <si>
    <t>ZOTYE</t>
  </si>
  <si>
    <t>HAIMA</t>
  </si>
  <si>
    <t>TATA</t>
  </si>
  <si>
    <t>Marca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</si>
  <si>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</si>
  <si>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</si>
  <si>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</si>
  <si>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</si>
  <si>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</si>
  <si>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</si>
  <si>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</si>
  <si>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</si>
  <si>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</si>
  <si>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</si>
  <si>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</si>
  <si>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</si>
  <si>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MASERATI</t>
  </si>
  <si>
    <t>PEUGEOT</t>
  </si>
  <si>
    <t>DFM</t>
  </si>
  <si>
    <t>PORSCHE</t>
  </si>
  <si>
    <t>HAVAL</t>
  </si>
  <si>
    <t>HOWO LIGHT TRUCKS</t>
  </si>
  <si>
    <t>BMW</t>
  </si>
  <si>
    <t>LIFAN</t>
  </si>
  <si>
    <t>MINI</t>
  </si>
  <si>
    <t>FUSO</t>
  </si>
  <si>
    <t>ZNA</t>
  </si>
  <si>
    <t>TOTAL AUTOMOVILES</t>
  </si>
  <si>
    <t>TOTAL SUV</t>
  </si>
  <si>
    <t>TOTAL MINIBUSES</t>
  </si>
  <si>
    <t>TOTAL UTILITARIOS</t>
  </si>
  <si>
    <t>TOTAL CAMIONES</t>
  </si>
  <si>
    <t>TOTAL OMNIBUS</t>
  </si>
  <si>
    <t>Sub-Total Mensual:</t>
  </si>
  <si>
    <t>CHANGAN</t>
  </si>
  <si>
    <t>MAHINDRA</t>
  </si>
  <si>
    <t>BRILLANCE</t>
  </si>
  <si>
    <t xml:space="preserve">La información transmitida en este mensaje es propiedad exclusiva de ACAU, 
está destinada solamente a la persona o empresa a quien está dirigida y contiene 
material confidencial.- Su revisión, retransmisión, propagación o cualquier otra
 acción basada en esta información por parte de personas o empresas que no
 sean los destinatarios, está expresamente prohibida.-
</t>
  </si>
  <si>
    <t>B- ACUMULADO DE SUV</t>
  </si>
  <si>
    <t>C - ACUMULADO DE MINIBUSES</t>
  </si>
  <si>
    <t>D.- ACUMULADO  DE  UTILITARIOS LIVIANOS</t>
  </si>
  <si>
    <t>E.- ACUMULADO DE CAMIONES</t>
  </si>
  <si>
    <t>G.- MERCADO TOTAL</t>
  </si>
  <si>
    <t>F.-   ACUMULADO  DE  OMNIBUS</t>
  </si>
  <si>
    <t>A.- ACUMULADO DE AUTOMOVILES DE PASAJEROS</t>
  </si>
  <si>
    <t>OPERACIONES  REALIZADAS  POR  EMPRESAS  REPRESENTANTES  DE  MARCA  EN  2019</t>
  </si>
  <si>
    <t>SHINERAY</t>
  </si>
  <si>
    <t>AEOLUS DFM</t>
  </si>
  <si>
    <t>BAIC</t>
  </si>
  <si>
    <t>CHERY</t>
  </si>
  <si>
    <t>SEAT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</si>
</sst>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(* #,##0_);_(* \(#,##0\);_(* &quot;-&quot;??_);_(@_)"/>
    <numFmt numFmtId="166" formatCode="0.0%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9"/>
      <name val="Verdana"/>
      <family val="2"/>
    </font>
    <font>
      <sz val="10"/>
      <name val="Arial"/>
      <family val="2"/>
    </font>
    <font>
      <sz val="9"/>
      <name val="Verdana"/>
      <family val="2"/>
    </font>
    <font>
      <b/>
      <i/>
      <sz val="9"/>
      <name val="Verdana"/>
      <family val="2"/>
    </font>
    <font>
      <b/>
      <i/>
      <sz val="10"/>
      <name val="Verdana"/>
      <family val="2"/>
    </font>
    <font>
      <b/>
      <sz val="10"/>
      <name val="Verdana"/>
      <family val="2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0"/>
      <color indexed="8"/>
      <name val="Verdana"/>
      <family val="2"/>
    </font>
    <font>
      <b/>
      <sz val="8"/>
      <name val="Arial"/>
      <family val="2"/>
    </font>
    <font>
      <i/>
      <sz val="10"/>
      <name val="Verdana"/>
      <family val="2"/>
    </font>
    <font>
      <b/>
      <i/>
      <sz val="10"/>
      <color indexed="8"/>
      <name val="Verdana"/>
      <family val="2"/>
    </font>
    <font>
      <b/>
      <sz val="9"/>
      <color indexed="18"/>
      <name val="Verdana"/>
      <family val="2"/>
    </font>
    <font>
      <b/>
      <sz val="9"/>
      <color indexed="8"/>
      <name val="Verdana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Verdana"/>
      <family val="2"/>
    </font>
    <font>
      <b/>
      <sz val="9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10"/>
      <color rgb="FF2B579A"/>
      <name val="Arial"/>
      <family val="2"/>
    </font>
    <font>
      <b/>
      <i/>
      <sz val="9"/>
      <color indexed="8"/>
      <name val="Verdana"/>
      <family val="2"/>
    </font>
    <font>
      <b/>
      <sz val="10"/>
      <color rgb="FF000000"/>
      <name val="Verdana"/>
      <family val="2"/>
    </font>
    <font>
      <b/>
      <sz val="10"/>
      <color rgb="FF00008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7E7E7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2B579A"/>
      </right>
      <top/>
      <bottom style="medium">
        <color rgb="FF2B579A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12" fillId="2" borderId="0" applyNumberFormat="0" applyBorder="0" applyAlignment="0" applyProtection="0"/>
    <xf numFmtId="164" fontId="6" fillId="0" borderId="0" applyFont="0" applyBorder="0" applyAlignment="0" applyProtection="0"/>
    <xf numFmtId="0" fontId="3" fillId="0" borderId="0"/>
    <xf numFmtId="0" fontId="11" fillId="0" borderId="0"/>
    <xf numFmtId="9" fontId="6" fillId="0" borderId="0" applyFont="0" applyBorder="0" applyAlignment="0" applyProtection="0"/>
    <xf numFmtId="0" fontId="13" fillId="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26" fillId="6" borderId="21">
      <alignment horizontal="center" vertical="center"/>
    </xf>
    <xf numFmtId="0" fontId="2" fillId="0" borderId="0"/>
    <xf numFmtId="0" fontId="1" fillId="0" borderId="0"/>
  </cellStyleXfs>
  <cellXfs count="173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16" fillId="0" borderId="0" xfId="0" applyFont="1"/>
    <xf numFmtId="0" fontId="9" fillId="0" borderId="4" xfId="0" applyFont="1" applyBorder="1" applyAlignment="1">
      <alignment horizontal="center"/>
    </xf>
    <xf numFmtId="0" fontId="9" fillId="3" borderId="5" xfId="0" applyFont="1" applyFill="1" applyBorder="1" applyAlignment="1">
      <alignment horizontal="left"/>
    </xf>
    <xf numFmtId="165" fontId="9" fillId="3" borderId="6" xfId="2" applyNumberFormat="1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9" fillId="0" borderId="11" xfId="0" applyFont="1" applyBorder="1" applyAlignment="1">
      <alignment horizontal="center"/>
    </xf>
    <xf numFmtId="10" fontId="9" fillId="0" borderId="12" xfId="5" applyNumberFormat="1" applyFont="1" applyBorder="1" applyAlignment="1">
      <alignment horizontal="center"/>
    </xf>
    <xf numFmtId="10" fontId="9" fillId="0" borderId="12" xfId="0" applyNumberFormat="1" applyFont="1" applyBorder="1" applyAlignment="1">
      <alignment horizontal="center"/>
    </xf>
    <xf numFmtId="10" fontId="9" fillId="3" borderId="12" xfId="5" applyNumberFormat="1" applyFont="1" applyFill="1" applyBorder="1" applyAlignment="1">
      <alignment horizontal="center"/>
    </xf>
    <xf numFmtId="10" fontId="9" fillId="0" borderId="6" xfId="0" applyNumberFormat="1" applyFont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5" xfId="0" applyFont="1" applyFill="1" applyBorder="1"/>
    <xf numFmtId="165" fontId="9" fillId="5" borderId="14" xfId="2" applyNumberFormat="1" applyFont="1" applyFill="1" applyBorder="1" applyAlignment="1">
      <alignment horizontal="center"/>
    </xf>
    <xf numFmtId="165" fontId="9" fillId="5" borderId="15" xfId="2" applyNumberFormat="1" applyFont="1" applyFill="1" applyBorder="1" applyAlignment="1">
      <alignment horizontal="center"/>
    </xf>
    <xf numFmtId="165" fontId="9" fillId="5" borderId="16" xfId="2" applyNumberFormat="1" applyFont="1" applyFill="1" applyBorder="1" applyAlignment="1">
      <alignment horizontal="center"/>
    </xf>
    <xf numFmtId="165" fontId="9" fillId="0" borderId="0" xfId="0" applyNumberFormat="1" applyFont="1" applyAlignment="1">
      <alignment horizontal="center"/>
    </xf>
    <xf numFmtId="165" fontId="9" fillId="3" borderId="0" xfId="2" applyNumberFormat="1" applyFont="1" applyFill="1" applyAlignment="1">
      <alignment horizontal="center"/>
    </xf>
    <xf numFmtId="0" fontId="4" fillId="5" borderId="8" xfId="0" applyFont="1" applyFill="1" applyBorder="1"/>
    <xf numFmtId="0" fontId="0" fillId="5" borderId="7" xfId="0" applyFill="1" applyBorder="1" applyAlignment="1">
      <alignment horizontal="center"/>
    </xf>
    <xf numFmtId="165" fontId="0" fillId="0" borderId="0" xfId="0" applyNumberFormat="1"/>
    <xf numFmtId="0" fontId="15" fillId="0" borderId="0" xfId="0" applyFont="1" applyAlignment="1">
      <alignment wrapText="1"/>
    </xf>
    <xf numFmtId="0" fontId="24" fillId="0" borderId="22" xfId="3" applyFont="1" applyBorder="1" applyAlignment="1">
      <alignment horizontal="center"/>
    </xf>
    <xf numFmtId="0" fontId="24" fillId="4" borderId="12" xfId="3" applyFont="1" applyFill="1" applyBorder="1" applyAlignment="1">
      <alignment horizontal="center"/>
    </xf>
    <xf numFmtId="0" fontId="24" fillId="0" borderId="12" xfId="3" applyFont="1" applyBorder="1" applyAlignment="1">
      <alignment horizontal="center"/>
    </xf>
    <xf numFmtId="0" fontId="24" fillId="0" borderId="23" xfId="3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9" fillId="0" borderId="0" xfId="4" applyFont="1" applyBorder="1"/>
    <xf numFmtId="0" fontId="14" fillId="0" borderId="0" xfId="4" applyFont="1" applyBorder="1" applyAlignment="1">
      <alignment horizontal="center"/>
    </xf>
    <xf numFmtId="10" fontId="24" fillId="0" borderId="25" xfId="3" applyNumberFormat="1" applyFont="1" applyBorder="1" applyAlignment="1">
      <alignment horizontal="center"/>
    </xf>
    <xf numFmtId="0" fontId="24" fillId="0" borderId="26" xfId="3" applyFont="1" applyBorder="1" applyAlignment="1">
      <alignment horizontal="center"/>
    </xf>
    <xf numFmtId="0" fontId="24" fillId="4" borderId="27" xfId="3" applyFont="1" applyFill="1" applyBorder="1" applyAlignment="1">
      <alignment horizontal="center"/>
    </xf>
    <xf numFmtId="0" fontId="24" fillId="0" borderId="27" xfId="3" applyFont="1" applyBorder="1" applyAlignment="1">
      <alignment horizontal="center"/>
    </xf>
    <xf numFmtId="0" fontId="24" fillId="0" borderId="28" xfId="3" applyFont="1" applyBorder="1" applyAlignment="1">
      <alignment horizontal="center"/>
    </xf>
    <xf numFmtId="10" fontId="10" fillId="0" borderId="0" xfId="0" applyNumberFormat="1" applyFont="1" applyBorder="1" applyAlignment="1">
      <alignment horizontal="center"/>
    </xf>
    <xf numFmtId="0" fontId="0" fillId="0" borderId="0" xfId="0" applyBorder="1"/>
    <xf numFmtId="0" fontId="9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10" fontId="10" fillId="4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10" fontId="10" fillId="3" borderId="0" xfId="0" applyNumberFormat="1" applyFont="1" applyFill="1" applyBorder="1" applyAlignment="1">
      <alignment horizontal="center"/>
    </xf>
    <xf numFmtId="0" fontId="18" fillId="0" borderId="0" xfId="4" applyFont="1" applyBorder="1"/>
    <xf numFmtId="10" fontId="19" fillId="0" borderId="0" xfId="4" applyNumberFormat="1" applyFont="1" applyBorder="1"/>
    <xf numFmtId="0" fontId="22" fillId="3" borderId="0" xfId="4" applyFont="1" applyFill="1" applyBorder="1" applyAlignment="1">
      <alignment horizontal="center"/>
    </xf>
    <xf numFmtId="0" fontId="14" fillId="3" borderId="0" xfId="4" applyFont="1" applyFill="1" applyBorder="1" applyAlignment="1">
      <alignment horizontal="center"/>
    </xf>
    <xf numFmtId="10" fontId="14" fillId="3" borderId="0" xfId="4" applyNumberFormat="1" applyFont="1" applyFill="1" applyBorder="1" applyAlignment="1">
      <alignment horizontal="center"/>
    </xf>
    <xf numFmtId="0" fontId="22" fillId="0" borderId="0" xfId="4" applyFont="1" applyBorder="1" applyAlignment="1">
      <alignment horizontal="center"/>
    </xf>
    <xf numFmtId="10" fontId="14" fillId="0" borderId="0" xfId="4" applyNumberFormat="1" applyFont="1" applyBorder="1" applyAlignment="1">
      <alignment horizontal="center"/>
    </xf>
    <xf numFmtId="0" fontId="9" fillId="0" borderId="0" xfId="0" applyFont="1" applyBorder="1"/>
    <xf numFmtId="0" fontId="4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166" fontId="25" fillId="5" borderId="16" xfId="0" applyNumberFormat="1" applyFont="1" applyFill="1" applyBorder="1" applyAlignment="1">
      <alignment horizontal="center"/>
    </xf>
    <xf numFmtId="0" fontId="9" fillId="5" borderId="18" xfId="0" applyFont="1" applyFill="1" applyBorder="1" applyAlignment="1">
      <alignment horizontal="left"/>
    </xf>
    <xf numFmtId="0" fontId="9" fillId="5" borderId="19" xfId="0" applyFont="1" applyFill="1" applyBorder="1" applyAlignment="1">
      <alignment horizontal="left"/>
    </xf>
    <xf numFmtId="0" fontId="9" fillId="5" borderId="20" xfId="0" applyFont="1" applyFill="1" applyBorder="1" applyAlignment="1">
      <alignment horizontal="left"/>
    </xf>
    <xf numFmtId="0" fontId="16" fillId="5" borderId="9" xfId="0" applyFont="1" applyFill="1" applyBorder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24" fillId="0" borderId="29" xfId="3" applyFont="1" applyBorder="1" applyAlignment="1">
      <alignment horizontal="center"/>
    </xf>
    <xf numFmtId="0" fontId="24" fillId="0" borderId="4" xfId="3" applyFont="1" applyBorder="1" applyAlignment="1">
      <alignment horizontal="center"/>
    </xf>
    <xf numFmtId="0" fontId="24" fillId="4" borderId="4" xfId="3" applyFont="1" applyFill="1" applyBorder="1" applyAlignment="1">
      <alignment horizontal="center"/>
    </xf>
    <xf numFmtId="0" fontId="24" fillId="0" borderId="30" xfId="3" applyFont="1" applyBorder="1" applyAlignment="1">
      <alignment horizontal="center"/>
    </xf>
    <xf numFmtId="9" fontId="24" fillId="0" borderId="25" xfId="3" applyNumberFormat="1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165" fontId="9" fillId="0" borderId="12" xfId="0" applyNumberFormat="1" applyFont="1" applyBorder="1" applyAlignment="1">
      <alignment horizontal="center"/>
    </xf>
    <xf numFmtId="165" fontId="9" fillId="3" borderId="12" xfId="2" applyNumberFormat="1" applyFont="1" applyFill="1" applyBorder="1" applyAlignment="1">
      <alignment horizontal="center"/>
    </xf>
    <xf numFmtId="165" fontId="9" fillId="3" borderId="23" xfId="2" applyNumberFormat="1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165" fontId="9" fillId="3" borderId="27" xfId="2" applyNumberFormat="1" applyFont="1" applyFill="1" applyBorder="1" applyAlignment="1">
      <alignment horizontal="center"/>
    </xf>
    <xf numFmtId="165" fontId="9" fillId="3" borderId="28" xfId="2" applyNumberFormat="1" applyFont="1" applyFill="1" applyBorder="1" applyAlignment="1">
      <alignment horizontal="center"/>
    </xf>
    <xf numFmtId="165" fontId="9" fillId="3" borderId="24" xfId="2" applyNumberFormat="1" applyFont="1" applyFill="1" applyBorder="1" applyAlignment="1">
      <alignment horizontal="center"/>
    </xf>
    <xf numFmtId="10" fontId="25" fillId="5" borderId="16" xfId="3" applyNumberFormat="1" applyFont="1" applyFill="1" applyBorder="1" applyAlignment="1">
      <alignment horizontal="center"/>
    </xf>
    <xf numFmtId="10" fontId="25" fillId="5" borderId="16" xfId="4" applyNumberFormat="1" applyFont="1" applyFill="1" applyBorder="1" applyAlignment="1">
      <alignment horizontal="center"/>
    </xf>
    <xf numFmtId="10" fontId="17" fillId="5" borderId="17" xfId="4" applyNumberFormat="1" applyFont="1" applyFill="1" applyBorder="1" applyAlignment="1">
      <alignment horizontal="center"/>
    </xf>
    <xf numFmtId="165" fontId="9" fillId="0" borderId="24" xfId="2" applyNumberFormat="1" applyFont="1" applyBorder="1" applyAlignment="1">
      <alignment horizontal="center"/>
    </xf>
    <xf numFmtId="0" fontId="24" fillId="0" borderId="31" xfId="3" applyFont="1" applyBorder="1" applyAlignment="1">
      <alignment horizontal="center"/>
    </xf>
    <xf numFmtId="0" fontId="24" fillId="0" borderId="34" xfId="3" applyFont="1" applyBorder="1" applyAlignment="1">
      <alignment horizontal="center"/>
    </xf>
    <xf numFmtId="0" fontId="24" fillId="0" borderId="2" xfId="3" applyFont="1" applyBorder="1" applyAlignment="1">
      <alignment horizontal="center"/>
    </xf>
    <xf numFmtId="0" fontId="24" fillId="0" borderId="36" xfId="3" applyFont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10" fontId="27" fillId="5" borderId="16" xfId="4" applyNumberFormat="1" applyFont="1" applyFill="1" applyBorder="1" applyAlignment="1">
      <alignment horizontal="center"/>
    </xf>
    <xf numFmtId="0" fontId="14" fillId="5" borderId="18" xfId="4" applyFont="1" applyFill="1" applyBorder="1" applyAlignment="1">
      <alignment horizontal="center"/>
    </xf>
    <xf numFmtId="0" fontId="14" fillId="5" borderId="11" xfId="4" applyFont="1" applyFill="1" applyBorder="1" applyAlignment="1">
      <alignment horizontal="center"/>
    </xf>
    <xf numFmtId="0" fontId="14" fillId="5" borderId="19" xfId="4" applyFont="1" applyFill="1" applyBorder="1" applyAlignment="1">
      <alignment horizontal="center"/>
    </xf>
    <xf numFmtId="0" fontId="17" fillId="5" borderId="11" xfId="0" applyFont="1" applyFill="1" applyBorder="1" applyAlignment="1">
      <alignment horizontal="center"/>
    </xf>
    <xf numFmtId="0" fontId="28" fillId="0" borderId="31" xfId="0" applyFont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9" fillId="5" borderId="19" xfId="0" applyFont="1" applyFill="1" applyBorder="1" applyAlignment="1">
      <alignment horizontal="center"/>
    </xf>
    <xf numFmtId="0" fontId="28" fillId="0" borderId="35" xfId="0" applyFont="1" applyBorder="1" applyAlignment="1">
      <alignment horizontal="center"/>
    </xf>
    <xf numFmtId="9" fontId="24" fillId="0" borderId="7" xfId="3" applyNumberFormat="1" applyFont="1" applyBorder="1" applyAlignment="1">
      <alignment horizontal="center"/>
    </xf>
    <xf numFmtId="0" fontId="29" fillId="5" borderId="32" xfId="0" applyFont="1" applyFill="1" applyBorder="1" applyAlignment="1">
      <alignment horizontal="center"/>
    </xf>
    <xf numFmtId="0" fontId="28" fillId="5" borderId="33" xfId="0" applyFont="1" applyFill="1" applyBorder="1" applyAlignment="1">
      <alignment horizontal="center"/>
    </xf>
    <xf numFmtId="10" fontId="24" fillId="0" borderId="7" xfId="3" applyNumberFormat="1" applyFont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28" fillId="5" borderId="37" xfId="0" applyFont="1" applyFill="1" applyBorder="1" applyAlignment="1">
      <alignment horizontal="center"/>
    </xf>
    <xf numFmtId="0" fontId="28" fillId="5" borderId="17" xfId="0" applyFont="1" applyFill="1" applyBorder="1" applyAlignment="1">
      <alignment horizontal="center"/>
    </xf>
    <xf numFmtId="10" fontId="10" fillId="5" borderId="16" xfId="0" applyNumberFormat="1" applyFont="1" applyFill="1" applyBorder="1" applyAlignment="1">
      <alignment horizontal="center"/>
    </xf>
    <xf numFmtId="0" fontId="25" fillId="5" borderId="18" xfId="0" applyFont="1" applyFill="1" applyBorder="1" applyAlignment="1">
      <alignment horizontal="center"/>
    </xf>
    <xf numFmtId="0" fontId="25" fillId="5" borderId="11" xfId="0" applyFont="1" applyFill="1" applyBorder="1" applyAlignment="1">
      <alignment horizontal="center"/>
    </xf>
    <xf numFmtId="0" fontId="25" fillId="5" borderId="20" xfId="0" applyFont="1" applyFill="1" applyBorder="1" applyAlignment="1">
      <alignment horizontal="center"/>
    </xf>
    <xf numFmtId="0" fontId="29" fillId="5" borderId="38" xfId="0" applyFont="1" applyFill="1" applyBorder="1" applyAlignment="1">
      <alignment horizontal="center"/>
    </xf>
    <xf numFmtId="0" fontId="28" fillId="5" borderId="39" xfId="0" applyFont="1" applyFill="1" applyBorder="1" applyAlignment="1">
      <alignment horizontal="center"/>
    </xf>
    <xf numFmtId="0" fontId="28" fillId="5" borderId="40" xfId="0" applyFont="1" applyFill="1" applyBorder="1" applyAlignment="1">
      <alignment horizontal="center"/>
    </xf>
    <xf numFmtId="0" fontId="24" fillId="4" borderId="31" xfId="3" applyFont="1" applyFill="1" applyBorder="1" applyAlignment="1">
      <alignment horizontal="center"/>
    </xf>
    <xf numFmtId="0" fontId="24" fillId="4" borderId="34" xfId="3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23" fillId="4" borderId="31" xfId="4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24" fillId="4" borderId="36" xfId="3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10" fontId="24" fillId="0" borderId="34" xfId="3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9" fillId="4" borderId="27" xfId="4" applyFont="1" applyFill="1" applyBorder="1" applyAlignment="1">
      <alignment horizontal="center"/>
    </xf>
    <xf numFmtId="0" fontId="19" fillId="4" borderId="12" xfId="4" applyFont="1" applyFill="1" applyBorder="1" applyAlignment="1">
      <alignment horizontal="center"/>
    </xf>
    <xf numFmtId="0" fontId="19" fillId="4" borderId="4" xfId="4" applyFont="1" applyFill="1" applyBorder="1" applyAlignment="1">
      <alignment horizontal="center"/>
    </xf>
    <xf numFmtId="0" fontId="24" fillId="4" borderId="28" xfId="3" applyFont="1" applyFill="1" applyBorder="1" applyAlignment="1">
      <alignment horizontal="center"/>
    </xf>
    <xf numFmtId="0" fontId="24" fillId="4" borderId="23" xfId="3" applyFont="1" applyFill="1" applyBorder="1" applyAlignment="1">
      <alignment horizontal="center"/>
    </xf>
    <xf numFmtId="0" fontId="24" fillId="4" borderId="30" xfId="3" applyFont="1" applyFill="1" applyBorder="1" applyAlignment="1">
      <alignment horizontal="center"/>
    </xf>
    <xf numFmtId="3" fontId="9" fillId="4" borderId="22" xfId="0" applyNumberFormat="1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left"/>
    </xf>
    <xf numFmtId="0" fontId="9" fillId="5" borderId="15" xfId="0" applyFont="1" applyFill="1" applyBorder="1" applyAlignment="1">
      <alignment horizontal="left"/>
    </xf>
    <xf numFmtId="0" fontId="9" fillId="5" borderId="16" xfId="0" applyFont="1" applyFill="1" applyBorder="1" applyAlignment="1">
      <alignment horizontal="left"/>
    </xf>
    <xf numFmtId="0" fontId="8" fillId="5" borderId="13" xfId="0" applyFont="1" applyFill="1" applyBorder="1" applyAlignment="1">
      <alignment horizontal="left"/>
    </xf>
    <xf numFmtId="0" fontId="8" fillId="5" borderId="15" xfId="0" applyFont="1" applyFill="1" applyBorder="1" applyAlignment="1">
      <alignment horizontal="left"/>
    </xf>
    <xf numFmtId="0" fontId="8" fillId="5" borderId="16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28" fillId="0" borderId="36" xfId="0" applyFont="1" applyBorder="1" applyAlignment="1">
      <alignment horizontal="center"/>
    </xf>
    <xf numFmtId="0" fontId="28" fillId="0" borderId="41" xfId="0" applyFont="1" applyBorder="1" applyAlignment="1">
      <alignment horizontal="center"/>
    </xf>
    <xf numFmtId="10" fontId="9" fillId="5" borderId="6" xfId="0" applyNumberFormat="1" applyFont="1" applyFill="1" applyBorder="1" applyAlignment="1">
      <alignment horizontal="center"/>
    </xf>
    <xf numFmtId="10" fontId="24" fillId="0" borderId="2" xfId="3" applyNumberFormat="1" applyFont="1" applyBorder="1" applyAlignment="1">
      <alignment horizontal="center"/>
    </xf>
    <xf numFmtId="10" fontId="24" fillId="0" borderId="22" xfId="3" applyNumberFormat="1" applyFont="1" applyBorder="1" applyAlignment="1">
      <alignment horizontal="center"/>
    </xf>
    <xf numFmtId="10" fontId="24" fillId="0" borderId="12" xfId="3" applyNumberFormat="1" applyFont="1" applyBorder="1" applyAlignment="1">
      <alignment horizontal="center"/>
    </xf>
    <xf numFmtId="166" fontId="24" fillId="0" borderId="12" xfId="3" applyNumberFormat="1" applyFont="1" applyBorder="1" applyAlignment="1">
      <alignment horizontal="center"/>
    </xf>
    <xf numFmtId="0" fontId="24" fillId="0" borderId="42" xfId="3" applyFont="1" applyBorder="1" applyAlignment="1">
      <alignment horizontal="center"/>
    </xf>
    <xf numFmtId="3" fontId="9" fillId="4" borderId="28" xfId="0" applyNumberFormat="1" applyFont="1" applyFill="1" applyBorder="1" applyAlignment="1">
      <alignment horizontal="center"/>
    </xf>
    <xf numFmtId="3" fontId="9" fillId="4" borderId="23" xfId="0" applyNumberFormat="1" applyFont="1" applyFill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3" fontId="9" fillId="4" borderId="30" xfId="0" applyNumberFormat="1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</cellXfs>
  <cellStyles count="17">
    <cellStyle name="Buena" xfId="1" xr:uid="{00000000-0005-0000-0000-000000000000}"/>
    <cellStyle name="ConditionalFormatStyle" xfId="13" xr:uid="{00000000-0005-0000-0000-000001000000}"/>
    <cellStyle name="HeaderStyle" xfId="14" xr:uid="{00000000-0005-0000-0000-000002000000}"/>
    <cellStyle name="Millares" xfId="2" builtinId="3"/>
    <cellStyle name="Normal" xfId="0" builtinId="0"/>
    <cellStyle name="Normal 10" xfId="16" xr:uid="{441AD4A2-7F0B-4EE1-8B93-52D498D3A26D}"/>
    <cellStyle name="Normal 2" xfId="3" xr:uid="{00000000-0005-0000-0000-000005000000}"/>
    <cellStyle name="Normal 3" xfId="7" xr:uid="{00000000-0005-0000-0000-000006000000}"/>
    <cellStyle name="Normal 4" xfId="8" xr:uid="{00000000-0005-0000-0000-000007000000}"/>
    <cellStyle name="Normal 5" xfId="9" xr:uid="{00000000-0005-0000-0000-000008000000}"/>
    <cellStyle name="Normal 6" xfId="10" xr:uid="{00000000-0005-0000-0000-000009000000}"/>
    <cellStyle name="Normal 7" xfId="11" xr:uid="{00000000-0005-0000-0000-00000A000000}"/>
    <cellStyle name="Normal 8" xfId="12" xr:uid="{00000000-0005-0000-0000-00000B000000}"/>
    <cellStyle name="Normal 9" xfId="15" xr:uid="{790BB00F-B9EF-43C5-869B-75987451A339}"/>
    <cellStyle name="Normal_Sheet1" xfId="4" xr:uid="{00000000-0005-0000-0000-00000C000000}"/>
    <cellStyle name="Porcentaje" xfId="5" builtinId="5"/>
    <cellStyle name="Título 1" xfId="6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28649</xdr:colOff>
      <xdr:row>1</xdr:row>
      <xdr:rowOff>38100</xdr:rowOff>
    </xdr:from>
    <xdr:to>
      <xdr:col>2</xdr:col>
      <xdr:colOff>133610</xdr:colOff>
      <xdr:row>6</xdr:row>
      <xdr:rowOff>19050</xdr:rowOff>
    </xdr:to>
    <xdr:pic>
      <xdr:nvPicPr>
        <xdr:cNvPr id="1069" name="Picture 2" descr="LOGOTIPO ACAU">
          <a:extLst>
            <a:ext uri="{FF2B5EF4-FFF2-40B4-BE49-F238E27FC236}">
              <a16:creationId xmlns:a16="http://schemas.microsoft.com/office/drawing/2014/main" id="{06CC0CC4-EC92-4F54-9E9C-93F01E63B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8575" y="200025"/>
          <a:ext cx="1257300" cy="790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A3" sqref="A3"/>
    </sheetView>
  </sheetViews>
  <sheetFormatPr baseColWidth="10" defaultRowHeight="12.75" x14ac:dyDescent="0.2"/>
  <sheetData/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212"/>
  <sheetViews>
    <sheetView tabSelected="1" workbookViewId="0">
      <selection activeCell="B191" sqref="B191"/>
    </sheetView>
  </sheetViews>
  <sheetFormatPr baseColWidth="10" defaultColWidth="9.140625" defaultRowHeight="12.75" x14ac:dyDescent="0.2"/>
  <cols>
    <col min="1" max="1" width="2.42578125" customWidth="1"/>
    <col min="2" max="13" width="26.42578125" customWidth="1"/>
    <col min="14" max="14" width="14.7109375" customWidth="1"/>
    <col min="15" max="15" width="26" customWidth="1"/>
    <col min="16" max="16" width="14.140625" customWidth="1"/>
  </cols>
  <sheetData>
    <row r="1" spans="2:16" x14ac:dyDescent="0.2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x14ac:dyDescent="0.2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2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x14ac:dyDescent="0.2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x14ac:dyDescent="0.2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2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2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x14ac:dyDescent="0.2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3.5" thickBot="1" x14ac:dyDescent="0.25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ht="15" x14ac:dyDescent="0.2">
      <c r="B10" s="147" t="s">
        <v>0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9"/>
    </row>
    <row r="11" spans="2:16" ht="15" x14ac:dyDescent="0.2">
      <c r="B11" s="30"/>
      <c r="C11" s="63"/>
      <c r="D11" s="63"/>
      <c r="E11" s="64"/>
      <c r="F11" s="64"/>
      <c r="G11" s="64"/>
      <c r="H11" s="64"/>
      <c r="I11" s="64"/>
      <c r="J11" s="64"/>
      <c r="K11" s="64"/>
      <c r="L11" s="65"/>
      <c r="M11" s="65"/>
      <c r="N11" s="65"/>
      <c r="O11" s="65"/>
      <c r="P11" s="31"/>
    </row>
    <row r="12" spans="2:16" ht="13.5" thickBot="1" x14ac:dyDescent="0.25">
      <c r="B12" s="156" t="s">
        <v>100</v>
      </c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8"/>
    </row>
    <row r="13" spans="2:16" ht="13.5" thickBot="1" x14ac:dyDescent="0.25">
      <c r="B13" s="2"/>
      <c r="C13" s="3"/>
      <c r="D13" s="3"/>
      <c r="E13" s="3"/>
      <c r="F13" s="3"/>
      <c r="G13" s="3"/>
      <c r="H13" s="3"/>
      <c r="I13" s="3"/>
      <c r="J13" s="3"/>
      <c r="K13" s="3"/>
      <c r="L13" s="4"/>
      <c r="M13" s="5"/>
      <c r="N13" s="5"/>
      <c r="O13" s="5"/>
      <c r="P13" s="5"/>
    </row>
    <row r="14" spans="2:16" ht="13.5" thickBot="1" x14ac:dyDescent="0.25">
      <c r="B14" s="153" t="s">
        <v>99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5"/>
    </row>
    <row r="15" spans="2:16" ht="13.5" thickBot="1" x14ac:dyDescent="0.25"/>
    <row r="16" spans="2:16" ht="13.5" thickBot="1" x14ac:dyDescent="0.25">
      <c r="B16" s="21" t="s">
        <v>1</v>
      </c>
      <c r="C16" s="20" t="s">
        <v>2</v>
      </c>
      <c r="D16" s="21" t="s">
        <v>3</v>
      </c>
      <c r="E16" s="20" t="s">
        <v>4</v>
      </c>
      <c r="F16" s="21" t="s">
        <v>5</v>
      </c>
      <c r="G16" s="20" t="s">
        <v>6</v>
      </c>
      <c r="H16" s="21" t="s">
        <v>7</v>
      </c>
      <c r="I16" s="20" t="s">
        <v>8</v>
      </c>
      <c r="J16" s="21" t="s">
        <v>9</v>
      </c>
      <c r="K16" s="20" t="s">
        <v>10</v>
      </c>
      <c r="L16" s="21" t="s">
        <v>11</v>
      </c>
      <c r="M16" s="20" t="s">
        <v>12</v>
      </c>
      <c r="N16" s="21" t="s">
        <v>13</v>
      </c>
      <c r="O16" s="21" t="s">
        <v>14</v>
      </c>
      <c r="P16" s="22" t="s">
        <v>15</v>
      </c>
    </row>
    <row r="17" spans="2:16" x14ac:dyDescent="0.2">
      <c r="B17" s="166" t="s">
        <v>18</v>
      </c>
      <c r="C17" s="43">
        <v>346</v>
      </c>
      <c r="D17" s="91">
        <v>323</v>
      </c>
      <c r="E17" s="43">
        <v>214</v>
      </c>
      <c r="F17" s="91">
        <v>387</v>
      </c>
      <c r="G17" s="43">
        <v>256</v>
      </c>
      <c r="H17" s="91">
        <v>540</v>
      </c>
      <c r="I17" s="43">
        <v>391</v>
      </c>
      <c r="J17" s="91">
        <v>505</v>
      </c>
      <c r="K17" s="43">
        <v>381</v>
      </c>
      <c r="L17" s="34">
        <v>348</v>
      </c>
      <c r="M17" s="43">
        <v>275</v>
      </c>
      <c r="N17" s="72">
        <v>0</v>
      </c>
      <c r="O17" s="91">
        <v>3966</v>
      </c>
      <c r="P17" s="42">
        <f>O17/O55</f>
        <v>0.19336908824963434</v>
      </c>
    </row>
    <row r="18" spans="2:16" x14ac:dyDescent="0.2">
      <c r="B18" s="89" t="s">
        <v>20</v>
      </c>
      <c r="C18" s="45">
        <v>272</v>
      </c>
      <c r="D18" s="36">
        <v>300</v>
      </c>
      <c r="E18" s="45">
        <v>393</v>
      </c>
      <c r="F18" s="36">
        <v>250</v>
      </c>
      <c r="G18" s="45">
        <v>255</v>
      </c>
      <c r="H18" s="36">
        <v>284</v>
      </c>
      <c r="I18" s="45">
        <v>236</v>
      </c>
      <c r="J18" s="36">
        <v>322</v>
      </c>
      <c r="K18" s="45">
        <v>238</v>
      </c>
      <c r="L18" s="36">
        <v>315</v>
      </c>
      <c r="M18" s="45">
        <v>418</v>
      </c>
      <c r="N18" s="73">
        <v>0</v>
      </c>
      <c r="O18" s="34">
        <v>3283</v>
      </c>
      <c r="P18" s="42">
        <f>O18/O55</f>
        <v>0.16006825938566552</v>
      </c>
    </row>
    <row r="19" spans="2:16" x14ac:dyDescent="0.2">
      <c r="B19" s="89" t="s">
        <v>17</v>
      </c>
      <c r="C19" s="45">
        <v>184</v>
      </c>
      <c r="D19" s="36">
        <v>219</v>
      </c>
      <c r="E19" s="45">
        <v>168</v>
      </c>
      <c r="F19" s="36">
        <v>254</v>
      </c>
      <c r="G19" s="45">
        <v>279</v>
      </c>
      <c r="H19" s="36">
        <v>323</v>
      </c>
      <c r="I19" s="45">
        <v>265</v>
      </c>
      <c r="J19" s="36">
        <v>287</v>
      </c>
      <c r="K19" s="45">
        <v>311</v>
      </c>
      <c r="L19" s="36">
        <v>422</v>
      </c>
      <c r="M19" s="45">
        <v>429</v>
      </c>
      <c r="N19" s="73">
        <v>0</v>
      </c>
      <c r="O19" s="34">
        <v>3141</v>
      </c>
      <c r="P19" s="42">
        <f>O19/O55</f>
        <v>0.15314480741101902</v>
      </c>
    </row>
    <row r="20" spans="2:16" x14ac:dyDescent="0.2">
      <c r="B20" s="120" t="s">
        <v>16</v>
      </c>
      <c r="C20" s="44">
        <v>256</v>
      </c>
      <c r="D20" s="35">
        <v>288</v>
      </c>
      <c r="E20" s="44">
        <v>313</v>
      </c>
      <c r="F20" s="35">
        <v>310</v>
      </c>
      <c r="G20" s="44">
        <v>314</v>
      </c>
      <c r="H20" s="35">
        <v>196</v>
      </c>
      <c r="I20" s="44">
        <v>226</v>
      </c>
      <c r="J20" s="35">
        <v>293</v>
      </c>
      <c r="K20" s="44">
        <v>309</v>
      </c>
      <c r="L20" s="35">
        <v>299</v>
      </c>
      <c r="M20" s="44">
        <v>313</v>
      </c>
      <c r="N20" s="74">
        <v>0</v>
      </c>
      <c r="O20" s="34">
        <v>3117</v>
      </c>
      <c r="P20" s="42">
        <f>O20/O55</f>
        <v>0.15197464651389567</v>
      </c>
    </row>
    <row r="21" spans="2:16" x14ac:dyDescent="0.2">
      <c r="B21" s="89" t="s">
        <v>21</v>
      </c>
      <c r="C21" s="45">
        <v>235</v>
      </c>
      <c r="D21" s="36">
        <v>205</v>
      </c>
      <c r="E21" s="45">
        <v>149</v>
      </c>
      <c r="F21" s="36">
        <v>133</v>
      </c>
      <c r="G21" s="45">
        <v>68</v>
      </c>
      <c r="H21" s="36">
        <v>51</v>
      </c>
      <c r="I21" s="45">
        <v>185</v>
      </c>
      <c r="J21" s="36">
        <v>31</v>
      </c>
      <c r="K21" s="45">
        <v>80</v>
      </c>
      <c r="L21" s="36">
        <v>8</v>
      </c>
      <c r="M21" s="45">
        <v>177</v>
      </c>
      <c r="N21" s="73">
        <v>0</v>
      </c>
      <c r="O21" s="34">
        <v>1322</v>
      </c>
      <c r="P21" s="42">
        <f>O21/O55</f>
        <v>6.4456362749878107E-2</v>
      </c>
    </row>
    <row r="22" spans="2:16" x14ac:dyDescent="0.2">
      <c r="B22" s="89" t="s">
        <v>22</v>
      </c>
      <c r="C22" s="45">
        <v>90</v>
      </c>
      <c r="D22" s="36">
        <v>108</v>
      </c>
      <c r="E22" s="45">
        <v>93</v>
      </c>
      <c r="F22" s="36">
        <v>79</v>
      </c>
      <c r="G22" s="45">
        <v>98</v>
      </c>
      <c r="H22" s="36">
        <v>112</v>
      </c>
      <c r="I22" s="45">
        <v>114</v>
      </c>
      <c r="J22" s="36">
        <v>72</v>
      </c>
      <c r="K22" s="45">
        <v>151</v>
      </c>
      <c r="L22" s="36">
        <v>83</v>
      </c>
      <c r="M22" s="45">
        <v>84</v>
      </c>
      <c r="N22" s="73">
        <v>0</v>
      </c>
      <c r="O22" s="34">
        <v>1084</v>
      </c>
      <c r="P22" s="42">
        <f>O22/O55</f>
        <v>5.2852267186738175E-2</v>
      </c>
    </row>
    <row r="23" spans="2:16" x14ac:dyDescent="0.2">
      <c r="B23" s="89" t="s">
        <v>19</v>
      </c>
      <c r="C23" s="45">
        <v>71</v>
      </c>
      <c r="D23" s="36">
        <v>102</v>
      </c>
      <c r="E23" s="45">
        <v>173</v>
      </c>
      <c r="F23" s="36">
        <v>89</v>
      </c>
      <c r="G23" s="45">
        <v>76</v>
      </c>
      <c r="H23" s="36">
        <v>109</v>
      </c>
      <c r="I23" s="45">
        <v>74</v>
      </c>
      <c r="J23" s="36">
        <v>81</v>
      </c>
      <c r="K23" s="45">
        <v>121</v>
      </c>
      <c r="L23" s="36">
        <v>74</v>
      </c>
      <c r="M23" s="45">
        <v>77</v>
      </c>
      <c r="N23" s="73">
        <v>0</v>
      </c>
      <c r="O23" s="34">
        <v>1047</v>
      </c>
      <c r="P23" s="42">
        <f>O23/O55</f>
        <v>5.1048269137006337E-2</v>
      </c>
    </row>
    <row r="24" spans="2:16" x14ac:dyDescent="0.2">
      <c r="B24" s="89" t="s">
        <v>72</v>
      </c>
      <c r="C24" s="45">
        <v>55</v>
      </c>
      <c r="D24" s="36">
        <v>48</v>
      </c>
      <c r="E24" s="45">
        <v>113</v>
      </c>
      <c r="F24" s="36">
        <v>135</v>
      </c>
      <c r="G24" s="45">
        <v>122</v>
      </c>
      <c r="H24" s="36">
        <v>67</v>
      </c>
      <c r="I24" s="45">
        <v>69</v>
      </c>
      <c r="J24" s="36">
        <v>87</v>
      </c>
      <c r="K24" s="45">
        <v>78</v>
      </c>
      <c r="L24" s="36">
        <v>64</v>
      </c>
      <c r="M24" s="45">
        <v>65</v>
      </c>
      <c r="N24" s="73">
        <v>0</v>
      </c>
      <c r="O24" s="34">
        <v>903</v>
      </c>
      <c r="P24" s="42">
        <f>O24/O55</f>
        <v>4.4027303754266209E-2</v>
      </c>
    </row>
    <row r="25" spans="2:16" x14ac:dyDescent="0.2">
      <c r="B25" s="89" t="s">
        <v>27</v>
      </c>
      <c r="C25" s="45">
        <v>78</v>
      </c>
      <c r="D25" s="36">
        <v>78</v>
      </c>
      <c r="E25" s="45">
        <v>59</v>
      </c>
      <c r="F25" s="36">
        <v>31</v>
      </c>
      <c r="G25" s="45">
        <v>56</v>
      </c>
      <c r="H25" s="36">
        <v>64</v>
      </c>
      <c r="I25" s="45">
        <v>60</v>
      </c>
      <c r="J25" s="36">
        <v>56</v>
      </c>
      <c r="K25" s="45">
        <v>48</v>
      </c>
      <c r="L25" s="36">
        <v>75</v>
      </c>
      <c r="M25" s="45">
        <v>81</v>
      </c>
      <c r="N25" s="73">
        <v>0</v>
      </c>
      <c r="O25" s="34">
        <v>686</v>
      </c>
      <c r="P25" s="42">
        <f>O25/O55</f>
        <v>3.3447098976109216E-2</v>
      </c>
    </row>
    <row r="26" spans="2:16" x14ac:dyDescent="0.2">
      <c r="B26" s="89" t="s">
        <v>26</v>
      </c>
      <c r="C26" s="45">
        <v>62</v>
      </c>
      <c r="D26" s="36">
        <v>27</v>
      </c>
      <c r="E26" s="45">
        <v>64</v>
      </c>
      <c r="F26" s="36">
        <v>47</v>
      </c>
      <c r="G26" s="45">
        <v>57</v>
      </c>
      <c r="H26" s="36">
        <v>87</v>
      </c>
      <c r="I26" s="45">
        <v>72</v>
      </c>
      <c r="J26" s="36">
        <v>57</v>
      </c>
      <c r="K26" s="45">
        <v>61</v>
      </c>
      <c r="L26" s="36">
        <v>55</v>
      </c>
      <c r="M26" s="45">
        <v>70</v>
      </c>
      <c r="N26" s="73">
        <v>0</v>
      </c>
      <c r="O26" s="34">
        <v>659</v>
      </c>
      <c r="P26" s="42">
        <f>O26/O55</f>
        <v>3.2130667966845439E-2</v>
      </c>
    </row>
    <row r="27" spans="2:16" x14ac:dyDescent="0.2">
      <c r="B27" s="89" t="s">
        <v>44</v>
      </c>
      <c r="C27" s="45">
        <v>59</v>
      </c>
      <c r="D27" s="36">
        <v>76</v>
      </c>
      <c r="E27" s="45">
        <v>35</v>
      </c>
      <c r="F27" s="36">
        <v>20</v>
      </c>
      <c r="G27" s="45">
        <v>26</v>
      </c>
      <c r="H27" s="36">
        <v>19</v>
      </c>
      <c r="I27" s="45">
        <v>32</v>
      </c>
      <c r="J27" s="36">
        <v>15</v>
      </c>
      <c r="K27" s="45">
        <v>37</v>
      </c>
      <c r="L27" s="36">
        <v>40</v>
      </c>
      <c r="M27" s="45">
        <v>44</v>
      </c>
      <c r="N27" s="73">
        <v>0</v>
      </c>
      <c r="O27" s="34">
        <v>403</v>
      </c>
      <c r="P27" s="42">
        <f>O27/O55</f>
        <v>1.9648951730862993E-2</v>
      </c>
    </row>
    <row r="28" spans="2:16" x14ac:dyDescent="0.2">
      <c r="B28" s="120" t="s">
        <v>23</v>
      </c>
      <c r="C28" s="44">
        <v>26</v>
      </c>
      <c r="D28" s="35">
        <v>11</v>
      </c>
      <c r="E28" s="44">
        <v>44</v>
      </c>
      <c r="F28" s="35">
        <v>36</v>
      </c>
      <c r="G28" s="44">
        <v>18</v>
      </c>
      <c r="H28" s="35">
        <v>20</v>
      </c>
      <c r="I28" s="44">
        <v>16</v>
      </c>
      <c r="J28" s="35">
        <v>12</v>
      </c>
      <c r="K28" s="44">
        <v>9</v>
      </c>
      <c r="L28" s="35">
        <v>6</v>
      </c>
      <c r="M28" s="44">
        <v>14</v>
      </c>
      <c r="N28" s="74">
        <v>0</v>
      </c>
      <c r="O28" s="34">
        <v>212</v>
      </c>
      <c r="P28" s="42">
        <f>O28/O55</f>
        <v>1.0336421257922964E-2</v>
      </c>
    </row>
    <row r="29" spans="2:16" x14ac:dyDescent="0.2">
      <c r="B29" s="89" t="s">
        <v>104</v>
      </c>
      <c r="C29" s="45">
        <v>0</v>
      </c>
      <c r="D29" s="36">
        <v>0</v>
      </c>
      <c r="E29" s="45">
        <v>0</v>
      </c>
      <c r="F29" s="36">
        <v>0</v>
      </c>
      <c r="G29" s="45">
        <v>0</v>
      </c>
      <c r="H29" s="36">
        <v>0</v>
      </c>
      <c r="I29" s="45">
        <v>52</v>
      </c>
      <c r="J29" s="36">
        <v>31</v>
      </c>
      <c r="K29" s="45">
        <v>32</v>
      </c>
      <c r="L29" s="36">
        <v>24</v>
      </c>
      <c r="M29" s="45">
        <v>17</v>
      </c>
      <c r="N29" s="73">
        <v>0</v>
      </c>
      <c r="O29" s="34">
        <v>156</v>
      </c>
      <c r="P29" s="42">
        <f>O29/O55</f>
        <v>7.606045831301804E-3</v>
      </c>
    </row>
    <row r="30" spans="2:16" x14ac:dyDescent="0.2">
      <c r="B30" s="89" t="s">
        <v>45</v>
      </c>
      <c r="C30" s="45">
        <v>15</v>
      </c>
      <c r="D30" s="36">
        <v>7</v>
      </c>
      <c r="E30" s="45">
        <v>12</v>
      </c>
      <c r="F30" s="36">
        <v>8</v>
      </c>
      <c r="G30" s="45">
        <v>5</v>
      </c>
      <c r="H30" s="36">
        <v>3</v>
      </c>
      <c r="I30" s="45">
        <v>5</v>
      </c>
      <c r="J30" s="36">
        <v>8</v>
      </c>
      <c r="K30" s="45">
        <v>8</v>
      </c>
      <c r="L30" s="36">
        <v>2</v>
      </c>
      <c r="M30" s="45">
        <v>16</v>
      </c>
      <c r="N30" s="73">
        <v>0</v>
      </c>
      <c r="O30" s="34">
        <v>89</v>
      </c>
      <c r="P30" s="42">
        <f>O30/O55</f>
        <v>4.3393466601657727E-3</v>
      </c>
    </row>
    <row r="31" spans="2:16" x14ac:dyDescent="0.2">
      <c r="B31" s="120" t="s">
        <v>24</v>
      </c>
      <c r="C31" s="44">
        <v>10</v>
      </c>
      <c r="D31" s="35">
        <v>16</v>
      </c>
      <c r="E31" s="44">
        <v>3</v>
      </c>
      <c r="F31" s="35">
        <v>18</v>
      </c>
      <c r="G31" s="44">
        <v>16</v>
      </c>
      <c r="H31" s="35">
        <v>5</v>
      </c>
      <c r="I31" s="44">
        <v>2</v>
      </c>
      <c r="J31" s="35">
        <v>3</v>
      </c>
      <c r="K31" s="44">
        <v>6</v>
      </c>
      <c r="L31" s="35">
        <v>4</v>
      </c>
      <c r="M31" s="44">
        <v>4</v>
      </c>
      <c r="N31" s="74">
        <v>0</v>
      </c>
      <c r="O31" s="34">
        <v>87</v>
      </c>
      <c r="P31" s="42">
        <f>O31/O55</f>
        <v>4.2418332520721596E-3</v>
      </c>
    </row>
    <row r="32" spans="2:16" x14ac:dyDescent="0.2">
      <c r="B32" s="89" t="s">
        <v>77</v>
      </c>
      <c r="C32" s="45">
        <v>4</v>
      </c>
      <c r="D32" s="36">
        <v>9</v>
      </c>
      <c r="E32" s="45">
        <v>9</v>
      </c>
      <c r="F32" s="36">
        <v>2</v>
      </c>
      <c r="G32" s="45">
        <v>7</v>
      </c>
      <c r="H32" s="36">
        <v>4</v>
      </c>
      <c r="I32" s="45">
        <v>2</v>
      </c>
      <c r="J32" s="36">
        <v>5</v>
      </c>
      <c r="K32" s="45">
        <v>5</v>
      </c>
      <c r="L32" s="36">
        <v>8</v>
      </c>
      <c r="M32" s="45">
        <v>13</v>
      </c>
      <c r="N32" s="73">
        <v>0</v>
      </c>
      <c r="O32" s="34">
        <v>68</v>
      </c>
      <c r="P32" s="42">
        <f>O32/O55</f>
        <v>3.3154558751828378E-3</v>
      </c>
    </row>
    <row r="33" spans="2:16" x14ac:dyDescent="0.2">
      <c r="B33" s="120" t="s">
        <v>29</v>
      </c>
      <c r="C33" s="44">
        <v>9</v>
      </c>
      <c r="D33" s="35">
        <v>3</v>
      </c>
      <c r="E33" s="44">
        <v>13</v>
      </c>
      <c r="F33" s="35">
        <v>13</v>
      </c>
      <c r="G33" s="44">
        <v>17</v>
      </c>
      <c r="H33" s="35">
        <v>3</v>
      </c>
      <c r="I33" s="44">
        <v>5</v>
      </c>
      <c r="J33" s="35">
        <v>0</v>
      </c>
      <c r="K33" s="44">
        <v>1</v>
      </c>
      <c r="L33" s="35">
        <v>1</v>
      </c>
      <c r="M33" s="44">
        <v>0</v>
      </c>
      <c r="N33" s="74">
        <v>0</v>
      </c>
      <c r="O33" s="34">
        <v>65</v>
      </c>
      <c r="P33" s="42">
        <f>O33/O55</f>
        <v>3.1691857630424185E-3</v>
      </c>
    </row>
    <row r="34" spans="2:16" x14ac:dyDescent="0.2">
      <c r="B34" s="89" t="s">
        <v>43</v>
      </c>
      <c r="C34" s="45">
        <v>3</v>
      </c>
      <c r="D34" s="36">
        <v>8</v>
      </c>
      <c r="E34" s="45">
        <v>1</v>
      </c>
      <c r="F34" s="36">
        <v>3</v>
      </c>
      <c r="G34" s="45">
        <v>9</v>
      </c>
      <c r="H34" s="36">
        <v>2</v>
      </c>
      <c r="I34" s="45">
        <v>5</v>
      </c>
      <c r="J34" s="36">
        <v>20</v>
      </c>
      <c r="K34" s="45">
        <v>1</v>
      </c>
      <c r="L34" s="36">
        <v>1</v>
      </c>
      <c r="M34" s="45">
        <v>4</v>
      </c>
      <c r="N34" s="73">
        <v>0</v>
      </c>
      <c r="O34" s="34">
        <v>57</v>
      </c>
      <c r="P34" s="42">
        <f>O34/O55</f>
        <v>2.779132130667967E-3</v>
      </c>
    </row>
    <row r="35" spans="2:16" x14ac:dyDescent="0.2">
      <c r="B35" s="89" t="s">
        <v>78</v>
      </c>
      <c r="C35" s="45">
        <v>1</v>
      </c>
      <c r="D35" s="36">
        <v>1</v>
      </c>
      <c r="E35" s="45">
        <v>3</v>
      </c>
      <c r="F35" s="36">
        <v>2</v>
      </c>
      <c r="G35" s="45">
        <v>25</v>
      </c>
      <c r="H35" s="36">
        <v>0</v>
      </c>
      <c r="I35" s="45">
        <v>1</v>
      </c>
      <c r="J35" s="36">
        <v>0</v>
      </c>
      <c r="K35" s="45">
        <v>0</v>
      </c>
      <c r="L35" s="36">
        <v>0</v>
      </c>
      <c r="M35" s="45">
        <v>0</v>
      </c>
      <c r="N35" s="73">
        <v>0</v>
      </c>
      <c r="O35" s="34">
        <v>33</v>
      </c>
      <c r="P35" s="42">
        <f>O35/O55</f>
        <v>1.6089712335446123E-3</v>
      </c>
    </row>
    <row r="36" spans="2:16" x14ac:dyDescent="0.2">
      <c r="B36" s="89" t="s">
        <v>105</v>
      </c>
      <c r="C36" s="45">
        <v>0</v>
      </c>
      <c r="D36" s="36">
        <v>0</v>
      </c>
      <c r="E36" s="45">
        <v>0</v>
      </c>
      <c r="F36" s="36">
        <v>0</v>
      </c>
      <c r="G36" s="45">
        <v>0</v>
      </c>
      <c r="H36" s="36">
        <v>0</v>
      </c>
      <c r="I36" s="45">
        <v>25</v>
      </c>
      <c r="J36" s="36">
        <v>2</v>
      </c>
      <c r="K36" s="45">
        <v>2</v>
      </c>
      <c r="L36" s="36">
        <v>1</v>
      </c>
      <c r="M36" s="45">
        <v>0</v>
      </c>
      <c r="N36" s="73">
        <v>0</v>
      </c>
      <c r="O36" s="34">
        <v>30</v>
      </c>
      <c r="P36" s="42">
        <f>O36/O55</f>
        <v>1.4627011214041932E-3</v>
      </c>
    </row>
    <row r="37" spans="2:16" x14ac:dyDescent="0.2">
      <c r="B37" s="89" t="s">
        <v>42</v>
      </c>
      <c r="C37" s="45">
        <v>1</v>
      </c>
      <c r="D37" s="36">
        <v>6</v>
      </c>
      <c r="E37" s="45">
        <v>4</v>
      </c>
      <c r="F37" s="36">
        <v>2</v>
      </c>
      <c r="G37" s="45">
        <v>0</v>
      </c>
      <c r="H37" s="36">
        <v>2</v>
      </c>
      <c r="I37" s="45">
        <v>6</v>
      </c>
      <c r="J37" s="36">
        <v>1</v>
      </c>
      <c r="K37" s="45">
        <v>4</v>
      </c>
      <c r="L37" s="36">
        <v>0</v>
      </c>
      <c r="M37" s="45">
        <v>1</v>
      </c>
      <c r="N37" s="73">
        <v>0</v>
      </c>
      <c r="O37" s="34">
        <v>27</v>
      </c>
      <c r="P37" s="42">
        <f>O37/O55</f>
        <v>1.3164310092637738E-3</v>
      </c>
    </row>
    <row r="38" spans="2:16" x14ac:dyDescent="0.2">
      <c r="B38" s="89" t="s">
        <v>79</v>
      </c>
      <c r="C38" s="45">
        <v>2</v>
      </c>
      <c r="D38" s="36">
        <v>3</v>
      </c>
      <c r="E38" s="45">
        <v>1</v>
      </c>
      <c r="F38" s="36">
        <v>1</v>
      </c>
      <c r="G38" s="45">
        <v>2</v>
      </c>
      <c r="H38" s="36">
        <v>5</v>
      </c>
      <c r="I38" s="45">
        <v>2</v>
      </c>
      <c r="J38" s="36">
        <v>2</v>
      </c>
      <c r="K38" s="45">
        <v>3</v>
      </c>
      <c r="L38" s="36">
        <v>2</v>
      </c>
      <c r="M38" s="45">
        <v>4</v>
      </c>
      <c r="N38" s="73">
        <v>0</v>
      </c>
      <c r="O38" s="34">
        <v>27</v>
      </c>
      <c r="P38" s="42">
        <f>O38/O55</f>
        <v>1.3164310092637738E-3</v>
      </c>
    </row>
    <row r="39" spans="2:16" x14ac:dyDescent="0.2">
      <c r="B39" s="89" t="s">
        <v>28</v>
      </c>
      <c r="C39" s="45">
        <v>1</v>
      </c>
      <c r="D39" s="36">
        <v>4</v>
      </c>
      <c r="E39" s="45">
        <v>4</v>
      </c>
      <c r="F39" s="36">
        <v>1</v>
      </c>
      <c r="G39" s="45">
        <v>2</v>
      </c>
      <c r="H39" s="36">
        <v>1</v>
      </c>
      <c r="I39" s="45">
        <v>3</v>
      </c>
      <c r="J39" s="36">
        <v>1</v>
      </c>
      <c r="K39" s="45">
        <v>2</v>
      </c>
      <c r="L39" s="36">
        <v>0</v>
      </c>
      <c r="M39" s="45">
        <v>0</v>
      </c>
      <c r="N39" s="73">
        <v>0</v>
      </c>
      <c r="O39" s="34">
        <v>19</v>
      </c>
      <c r="P39" s="42">
        <f>O39/O55</f>
        <v>9.2637737688932231E-4</v>
      </c>
    </row>
    <row r="40" spans="2:16" x14ac:dyDescent="0.2">
      <c r="B40" s="89" t="s">
        <v>39</v>
      </c>
      <c r="C40" s="45">
        <v>1</v>
      </c>
      <c r="D40" s="36">
        <v>2</v>
      </c>
      <c r="E40" s="45">
        <v>3</v>
      </c>
      <c r="F40" s="36">
        <v>4</v>
      </c>
      <c r="G40" s="45">
        <v>1</v>
      </c>
      <c r="H40" s="36">
        <v>3</v>
      </c>
      <c r="I40" s="45">
        <v>1</v>
      </c>
      <c r="J40" s="36">
        <v>0</v>
      </c>
      <c r="K40" s="45">
        <v>0</v>
      </c>
      <c r="L40" s="36">
        <v>0</v>
      </c>
      <c r="M40" s="45">
        <v>2</v>
      </c>
      <c r="N40" s="73">
        <v>0</v>
      </c>
      <c r="O40" s="34">
        <v>17</v>
      </c>
      <c r="P40" s="42">
        <f>O40/O55</f>
        <v>8.2886396879570945E-4</v>
      </c>
    </row>
    <row r="41" spans="2:16" x14ac:dyDescent="0.2">
      <c r="B41" s="89" t="s">
        <v>33</v>
      </c>
      <c r="C41" s="45">
        <v>1</v>
      </c>
      <c r="D41" s="36">
        <v>0</v>
      </c>
      <c r="E41" s="45">
        <v>1</v>
      </c>
      <c r="F41" s="36">
        <v>0</v>
      </c>
      <c r="G41" s="45">
        <v>0</v>
      </c>
      <c r="H41" s="36">
        <v>0</v>
      </c>
      <c r="I41" s="45">
        <v>1</v>
      </c>
      <c r="J41" s="36">
        <v>2</v>
      </c>
      <c r="K41" s="45">
        <v>0</v>
      </c>
      <c r="L41" s="36">
        <v>0</v>
      </c>
      <c r="M41" s="45">
        <v>0</v>
      </c>
      <c r="N41" s="73">
        <v>0</v>
      </c>
      <c r="O41" s="34">
        <v>5</v>
      </c>
      <c r="P41" s="42">
        <f>O41/O55</f>
        <v>2.4378352023403217E-4</v>
      </c>
    </row>
    <row r="42" spans="2:16" x14ac:dyDescent="0.2">
      <c r="B42" s="120" t="s">
        <v>89</v>
      </c>
      <c r="C42" s="44">
        <v>0</v>
      </c>
      <c r="D42" s="35">
        <v>0</v>
      </c>
      <c r="E42" s="44">
        <v>0</v>
      </c>
      <c r="F42" s="35">
        <v>0</v>
      </c>
      <c r="G42" s="44">
        <v>0</v>
      </c>
      <c r="H42" s="35">
        <v>4</v>
      </c>
      <c r="I42" s="44">
        <v>0</v>
      </c>
      <c r="J42" s="35">
        <v>0</v>
      </c>
      <c r="K42" s="44">
        <v>0</v>
      </c>
      <c r="L42" s="35">
        <v>0</v>
      </c>
      <c r="M42" s="44">
        <v>0</v>
      </c>
      <c r="N42" s="74">
        <v>0</v>
      </c>
      <c r="O42" s="34">
        <v>4</v>
      </c>
      <c r="P42" s="42">
        <f>O42/O55</f>
        <v>1.9502681618722574E-4</v>
      </c>
    </row>
    <row r="43" spans="2:16" x14ac:dyDescent="0.2">
      <c r="B43" s="126" t="s">
        <v>46</v>
      </c>
      <c r="C43" s="167">
        <v>0</v>
      </c>
      <c r="D43" s="168">
        <v>0</v>
      </c>
      <c r="E43" s="167">
        <v>0</v>
      </c>
      <c r="F43" s="168">
        <v>0</v>
      </c>
      <c r="G43" s="167">
        <v>0</v>
      </c>
      <c r="H43" s="168">
        <v>0</v>
      </c>
      <c r="I43" s="167">
        <v>0</v>
      </c>
      <c r="J43" s="168">
        <v>0</v>
      </c>
      <c r="K43" s="167">
        <v>1</v>
      </c>
      <c r="L43" s="168">
        <v>1</v>
      </c>
      <c r="M43" s="167">
        <v>0</v>
      </c>
      <c r="N43" s="171">
        <v>0</v>
      </c>
      <c r="O43" s="146">
        <v>2</v>
      </c>
      <c r="P43" s="42">
        <f>O43/O55</f>
        <v>9.7513408093612871E-5</v>
      </c>
    </row>
    <row r="44" spans="2:16" x14ac:dyDescent="0.2">
      <c r="B44" s="120" t="s">
        <v>74</v>
      </c>
      <c r="C44" s="44">
        <v>0</v>
      </c>
      <c r="D44" s="35">
        <v>1</v>
      </c>
      <c r="E44" s="44">
        <v>0</v>
      </c>
      <c r="F44" s="35">
        <v>0</v>
      </c>
      <c r="G44" s="44">
        <v>0</v>
      </c>
      <c r="H44" s="35">
        <v>0</v>
      </c>
      <c r="I44" s="44">
        <v>0</v>
      </c>
      <c r="J44" s="35">
        <v>0</v>
      </c>
      <c r="K44" s="44">
        <v>0</v>
      </c>
      <c r="L44" s="35">
        <v>0</v>
      </c>
      <c r="M44" s="44">
        <v>0</v>
      </c>
      <c r="N44" s="74">
        <v>0</v>
      </c>
      <c r="O44" s="34">
        <v>1</v>
      </c>
      <c r="P44" s="42">
        <f>O44/O55</f>
        <v>4.8756704046806435E-5</v>
      </c>
    </row>
    <row r="45" spans="2:16" x14ac:dyDescent="0.2">
      <c r="B45" s="120" t="s">
        <v>73</v>
      </c>
      <c r="C45" s="143">
        <v>0</v>
      </c>
      <c r="D45" s="144">
        <v>0</v>
      </c>
      <c r="E45" s="143">
        <v>0</v>
      </c>
      <c r="F45" s="144">
        <v>0</v>
      </c>
      <c r="G45" s="143">
        <v>0</v>
      </c>
      <c r="H45" s="144">
        <v>0</v>
      </c>
      <c r="I45" s="143">
        <v>0</v>
      </c>
      <c r="J45" s="144">
        <v>0</v>
      </c>
      <c r="K45" s="143">
        <v>0</v>
      </c>
      <c r="L45" s="144">
        <v>0</v>
      </c>
      <c r="M45" s="143">
        <v>0</v>
      </c>
      <c r="N45" s="145">
        <v>0</v>
      </c>
      <c r="O45" s="34">
        <v>0</v>
      </c>
      <c r="P45" s="42">
        <f>O45/O55</f>
        <v>0</v>
      </c>
    </row>
    <row r="46" spans="2:16" x14ac:dyDescent="0.2">
      <c r="B46" s="130" t="s">
        <v>32</v>
      </c>
      <c r="C46" s="140">
        <v>0</v>
      </c>
      <c r="D46" s="141">
        <v>0</v>
      </c>
      <c r="E46" s="140">
        <v>0</v>
      </c>
      <c r="F46" s="141">
        <v>0</v>
      </c>
      <c r="G46" s="140">
        <v>0</v>
      </c>
      <c r="H46" s="141">
        <v>0</v>
      </c>
      <c r="I46" s="140">
        <v>0</v>
      </c>
      <c r="J46" s="141">
        <v>0</v>
      </c>
      <c r="K46" s="140">
        <v>0</v>
      </c>
      <c r="L46" s="141">
        <v>0</v>
      </c>
      <c r="M46" s="140">
        <v>0</v>
      </c>
      <c r="N46" s="142">
        <v>0</v>
      </c>
      <c r="O46" s="34">
        <v>0</v>
      </c>
      <c r="P46" s="42">
        <f>O46/O55</f>
        <v>0</v>
      </c>
    </row>
    <row r="47" spans="2:16" x14ac:dyDescent="0.2">
      <c r="B47" s="89" t="s">
        <v>25</v>
      </c>
      <c r="C47" s="45">
        <v>0</v>
      </c>
      <c r="D47" s="36">
        <v>0</v>
      </c>
      <c r="E47" s="45">
        <v>0</v>
      </c>
      <c r="F47" s="36">
        <v>0</v>
      </c>
      <c r="G47" s="45">
        <v>0</v>
      </c>
      <c r="H47" s="36">
        <v>0</v>
      </c>
      <c r="I47" s="45">
        <v>0</v>
      </c>
      <c r="J47" s="36">
        <v>0</v>
      </c>
      <c r="K47" s="45">
        <v>0</v>
      </c>
      <c r="L47" s="36">
        <v>0</v>
      </c>
      <c r="M47" s="45">
        <v>0</v>
      </c>
      <c r="N47" s="73">
        <v>0</v>
      </c>
      <c r="O47" s="34">
        <v>0</v>
      </c>
      <c r="P47" s="42">
        <f>O47/O55</f>
        <v>0</v>
      </c>
    </row>
    <row r="48" spans="2:16" x14ac:dyDescent="0.2">
      <c r="B48" s="89" t="s">
        <v>56</v>
      </c>
      <c r="C48" s="46">
        <v>0</v>
      </c>
      <c r="D48" s="37">
        <v>0</v>
      </c>
      <c r="E48" s="46">
        <v>0</v>
      </c>
      <c r="F48" s="37">
        <v>0</v>
      </c>
      <c r="G48" s="46">
        <v>0</v>
      </c>
      <c r="H48" s="37">
        <v>0</v>
      </c>
      <c r="I48" s="46">
        <v>0</v>
      </c>
      <c r="J48" s="37">
        <v>0</v>
      </c>
      <c r="K48" s="46">
        <v>0</v>
      </c>
      <c r="L48" s="37">
        <v>0</v>
      </c>
      <c r="M48" s="46">
        <v>0</v>
      </c>
      <c r="N48" s="75">
        <v>0</v>
      </c>
      <c r="O48" s="34">
        <v>0</v>
      </c>
      <c r="P48" s="42">
        <f>O48/O55</f>
        <v>0</v>
      </c>
    </row>
    <row r="49" spans="2:21" x14ac:dyDescent="0.2">
      <c r="B49" s="89" t="s">
        <v>38</v>
      </c>
      <c r="C49" s="45">
        <v>0</v>
      </c>
      <c r="D49" s="36">
        <v>0</v>
      </c>
      <c r="E49" s="45">
        <v>0</v>
      </c>
      <c r="F49" s="36">
        <v>0</v>
      </c>
      <c r="G49" s="45">
        <v>0</v>
      </c>
      <c r="H49" s="36">
        <v>0</v>
      </c>
      <c r="I49" s="45">
        <v>0</v>
      </c>
      <c r="J49" s="36">
        <v>0</v>
      </c>
      <c r="K49" s="90">
        <v>0</v>
      </c>
      <c r="L49" s="89">
        <v>0</v>
      </c>
      <c r="M49" s="89">
        <v>0</v>
      </c>
      <c r="N49" s="92">
        <v>0</v>
      </c>
      <c r="O49" s="36">
        <v>0</v>
      </c>
      <c r="P49" s="42">
        <f>O49/O55</f>
        <v>0</v>
      </c>
    </row>
    <row r="50" spans="2:21" x14ac:dyDescent="0.2">
      <c r="B50" s="89" t="s">
        <v>71</v>
      </c>
      <c r="C50" s="45">
        <v>0</v>
      </c>
      <c r="D50" s="36">
        <v>0</v>
      </c>
      <c r="E50" s="45">
        <v>0</v>
      </c>
      <c r="F50" s="36">
        <v>0</v>
      </c>
      <c r="G50" s="45">
        <v>0</v>
      </c>
      <c r="H50" s="36">
        <v>0</v>
      </c>
      <c r="I50" s="45">
        <v>0</v>
      </c>
      <c r="J50" s="36">
        <v>0</v>
      </c>
      <c r="K50" s="90">
        <v>0</v>
      </c>
      <c r="L50" s="89">
        <v>0</v>
      </c>
      <c r="M50" s="89">
        <v>0</v>
      </c>
      <c r="N50" s="92">
        <v>0</v>
      </c>
      <c r="O50" s="36">
        <v>0</v>
      </c>
      <c r="P50" s="42">
        <f>O50/O55</f>
        <v>0</v>
      </c>
    </row>
    <row r="51" spans="2:21" x14ac:dyDescent="0.2">
      <c r="B51" s="125" t="s">
        <v>31</v>
      </c>
      <c r="C51" s="131">
        <v>0</v>
      </c>
      <c r="D51" s="133">
        <v>0</v>
      </c>
      <c r="E51" s="131">
        <v>0</v>
      </c>
      <c r="F51" s="133">
        <v>0</v>
      </c>
      <c r="G51" s="131">
        <v>0</v>
      </c>
      <c r="H51" s="133">
        <v>0</v>
      </c>
      <c r="I51" s="131">
        <v>0</v>
      </c>
      <c r="J51" s="133">
        <v>0</v>
      </c>
      <c r="K51" s="169">
        <v>0</v>
      </c>
      <c r="L51" s="170">
        <v>0</v>
      </c>
      <c r="M51" s="170">
        <v>0</v>
      </c>
      <c r="N51" s="172">
        <v>0</v>
      </c>
      <c r="O51" s="137">
        <v>0</v>
      </c>
      <c r="P51" s="136">
        <f>O51/55</f>
        <v>0</v>
      </c>
    </row>
    <row r="52" spans="2:21" x14ac:dyDescent="0.2">
      <c r="B52" s="120" t="s">
        <v>57</v>
      </c>
      <c r="C52" s="44">
        <v>0</v>
      </c>
      <c r="D52" s="35">
        <v>0</v>
      </c>
      <c r="E52" s="44">
        <v>0</v>
      </c>
      <c r="F52" s="35">
        <v>0</v>
      </c>
      <c r="G52" s="44">
        <v>0</v>
      </c>
      <c r="H52" s="35">
        <v>0</v>
      </c>
      <c r="I52" s="44">
        <v>0</v>
      </c>
      <c r="J52" s="35">
        <v>0</v>
      </c>
      <c r="K52" s="121">
        <v>0</v>
      </c>
      <c r="L52" s="120">
        <v>0</v>
      </c>
      <c r="M52" s="120">
        <v>0</v>
      </c>
      <c r="N52" s="134">
        <v>0</v>
      </c>
      <c r="O52" s="36">
        <v>0</v>
      </c>
      <c r="P52" s="136">
        <f>O52/55</f>
        <v>0</v>
      </c>
    </row>
    <row r="53" spans="2:21" x14ac:dyDescent="0.2">
      <c r="B53" s="126" t="s">
        <v>36</v>
      </c>
      <c r="C53" s="132">
        <v>0</v>
      </c>
      <c r="D53" s="94">
        <v>0</v>
      </c>
      <c r="E53" s="132">
        <v>0</v>
      </c>
      <c r="F53" s="94">
        <v>0</v>
      </c>
      <c r="G53" s="132">
        <v>0</v>
      </c>
      <c r="H53" s="94">
        <v>0</v>
      </c>
      <c r="I53" s="132">
        <v>0</v>
      </c>
      <c r="J53" s="94">
        <v>0</v>
      </c>
      <c r="K53" s="128">
        <v>0</v>
      </c>
      <c r="L53" s="127">
        <v>0</v>
      </c>
      <c r="M53" s="127">
        <v>0</v>
      </c>
      <c r="N53" s="135">
        <v>0</v>
      </c>
      <c r="O53" s="138">
        <v>0</v>
      </c>
      <c r="P53" s="136">
        <f>O53/55</f>
        <v>0</v>
      </c>
    </row>
    <row r="54" spans="2:21" ht="13.5" thickBot="1" x14ac:dyDescent="0.25">
      <c r="B54" s="126" t="s">
        <v>55</v>
      </c>
      <c r="C54" s="123">
        <v>0</v>
      </c>
      <c r="D54" s="122">
        <v>0</v>
      </c>
      <c r="E54" s="123">
        <v>0</v>
      </c>
      <c r="F54" s="122">
        <v>0</v>
      </c>
      <c r="G54" s="123">
        <v>0</v>
      </c>
      <c r="H54" s="122">
        <v>0</v>
      </c>
      <c r="I54" s="123">
        <v>0</v>
      </c>
      <c r="J54" s="122">
        <v>0</v>
      </c>
      <c r="K54" s="123">
        <v>0</v>
      </c>
      <c r="L54" s="124">
        <v>0</v>
      </c>
      <c r="M54" s="124">
        <v>0</v>
      </c>
      <c r="N54" s="124">
        <v>0</v>
      </c>
      <c r="O54" s="139">
        <v>0</v>
      </c>
      <c r="P54" s="136">
        <f>O54/55</f>
        <v>0</v>
      </c>
    </row>
    <row r="55" spans="2:21" ht="13.5" thickBot="1" x14ac:dyDescent="0.25">
      <c r="B55" s="129" t="s">
        <v>88</v>
      </c>
      <c r="C55" s="20">
        <v>1782</v>
      </c>
      <c r="D55" s="20">
        <v>1845</v>
      </c>
      <c r="E55" s="20">
        <v>1872</v>
      </c>
      <c r="F55" s="20">
        <v>1825</v>
      </c>
      <c r="G55" s="20">
        <v>1709</v>
      </c>
      <c r="H55" s="20">
        <v>1904</v>
      </c>
      <c r="I55" s="20">
        <v>1850</v>
      </c>
      <c r="J55" s="20">
        <v>1893</v>
      </c>
      <c r="K55" s="20">
        <v>1889</v>
      </c>
      <c r="L55" s="93">
        <v>1833</v>
      </c>
      <c r="M55" s="93">
        <v>2108</v>
      </c>
      <c r="N55" s="93">
        <v>0</v>
      </c>
      <c r="O55" s="110">
        <v>20510</v>
      </c>
      <c r="P55" s="113">
        <v>1</v>
      </c>
      <c r="Q55" s="48"/>
      <c r="R55" s="48"/>
      <c r="S55" s="48"/>
      <c r="T55" s="48"/>
      <c r="U55" s="48"/>
    </row>
    <row r="56" spans="2:21" ht="13.5" thickBot="1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9"/>
      <c r="M56" s="39"/>
      <c r="N56" s="39"/>
      <c r="O56" s="39"/>
      <c r="P56" s="47"/>
      <c r="Q56" s="48"/>
      <c r="R56" s="48"/>
      <c r="S56" s="48"/>
      <c r="T56" s="48"/>
      <c r="U56" s="48"/>
    </row>
    <row r="57" spans="2:21" ht="13.5" thickBot="1" x14ac:dyDescent="0.25">
      <c r="B57" s="150" t="s">
        <v>93</v>
      </c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2"/>
    </row>
    <row r="58" spans="2:21" ht="13.5" thickBot="1" x14ac:dyDescent="0.25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9"/>
      <c r="M58" s="39"/>
      <c r="N58" s="39"/>
      <c r="O58" s="39"/>
      <c r="P58" s="39"/>
      <c r="Q58" s="48"/>
      <c r="R58" s="48"/>
      <c r="S58" s="48"/>
      <c r="T58" s="48"/>
    </row>
    <row r="59" spans="2:21" ht="13.5" thickBot="1" x14ac:dyDescent="0.25">
      <c r="B59" s="114" t="s">
        <v>1</v>
      </c>
      <c r="C59" s="115" t="s">
        <v>2</v>
      </c>
      <c r="D59" s="116" t="s">
        <v>3</v>
      </c>
      <c r="E59" s="116" t="s">
        <v>4</v>
      </c>
      <c r="F59" s="116" t="s">
        <v>5</v>
      </c>
      <c r="G59" s="116" t="s">
        <v>6</v>
      </c>
      <c r="H59" s="116" t="s">
        <v>7</v>
      </c>
      <c r="I59" s="116" t="s">
        <v>8</v>
      </c>
      <c r="J59" s="116" t="s">
        <v>9</v>
      </c>
      <c r="K59" s="116" t="s">
        <v>10</v>
      </c>
      <c r="L59" s="116" t="s">
        <v>11</v>
      </c>
      <c r="M59" s="116" t="s">
        <v>12</v>
      </c>
      <c r="N59" s="116" t="s">
        <v>13</v>
      </c>
      <c r="O59" s="116" t="s">
        <v>14</v>
      </c>
      <c r="P59" s="66" t="s">
        <v>15</v>
      </c>
    </row>
    <row r="60" spans="2:21" x14ac:dyDescent="0.2">
      <c r="B60" s="100" t="s">
        <v>17</v>
      </c>
      <c r="C60" s="100">
        <v>42</v>
      </c>
      <c r="D60" s="100">
        <v>39</v>
      </c>
      <c r="E60" s="100">
        <v>21</v>
      </c>
      <c r="F60" s="100">
        <v>13</v>
      </c>
      <c r="G60" s="100">
        <v>24</v>
      </c>
      <c r="H60" s="100">
        <v>40</v>
      </c>
      <c r="I60" s="100">
        <v>129</v>
      </c>
      <c r="J60" s="100">
        <v>97</v>
      </c>
      <c r="K60" s="100">
        <v>140</v>
      </c>
      <c r="L60" s="100">
        <v>88</v>
      </c>
      <c r="M60" s="100">
        <v>120</v>
      </c>
      <c r="N60" s="100">
        <v>0</v>
      </c>
      <c r="O60" s="100">
        <v>753</v>
      </c>
      <c r="P60" s="42">
        <f>O60/O101</f>
        <v>0.12362502052208175</v>
      </c>
    </row>
    <row r="61" spans="2:21" x14ac:dyDescent="0.2">
      <c r="B61" s="100" t="s">
        <v>19</v>
      </c>
      <c r="C61" s="100">
        <v>72</v>
      </c>
      <c r="D61" s="100">
        <v>55</v>
      </c>
      <c r="E61" s="100">
        <v>125</v>
      </c>
      <c r="F61" s="100">
        <v>41</v>
      </c>
      <c r="G61" s="100">
        <v>37</v>
      </c>
      <c r="H61" s="100">
        <v>99</v>
      </c>
      <c r="I61" s="100">
        <v>38</v>
      </c>
      <c r="J61" s="100">
        <v>62</v>
      </c>
      <c r="K61" s="100">
        <v>45</v>
      </c>
      <c r="L61" s="100">
        <v>65</v>
      </c>
      <c r="M61" s="100">
        <v>45</v>
      </c>
      <c r="N61" s="100">
        <v>0</v>
      </c>
      <c r="O61" s="100">
        <v>684</v>
      </c>
      <c r="P61" s="42">
        <f>O61/O101</f>
        <v>0.11229683139057627</v>
      </c>
    </row>
    <row r="62" spans="2:21" x14ac:dyDescent="0.2">
      <c r="B62" s="100" t="s">
        <v>20</v>
      </c>
      <c r="C62" s="100">
        <v>50</v>
      </c>
      <c r="D62" s="100">
        <v>46</v>
      </c>
      <c r="E62" s="100">
        <v>65</v>
      </c>
      <c r="F62" s="100">
        <v>32</v>
      </c>
      <c r="G62" s="100">
        <v>49</v>
      </c>
      <c r="H62" s="100">
        <v>42</v>
      </c>
      <c r="I62" s="100">
        <v>59</v>
      </c>
      <c r="J62" s="100">
        <v>64</v>
      </c>
      <c r="K62" s="100">
        <v>45</v>
      </c>
      <c r="L62" s="100">
        <v>82</v>
      </c>
      <c r="M62" s="100">
        <v>56</v>
      </c>
      <c r="N62" s="100">
        <v>0</v>
      </c>
      <c r="O62" s="100">
        <v>590</v>
      </c>
      <c r="P62" s="42">
        <f>O62/O101</f>
        <v>9.686422590707601E-2</v>
      </c>
    </row>
    <row r="63" spans="2:21" x14ac:dyDescent="0.2">
      <c r="B63" s="100" t="s">
        <v>26</v>
      </c>
      <c r="C63" s="100">
        <v>29</v>
      </c>
      <c r="D63" s="100">
        <v>69</v>
      </c>
      <c r="E63" s="100">
        <v>58</v>
      </c>
      <c r="F63" s="100">
        <v>24</v>
      </c>
      <c r="G63" s="100">
        <v>76</v>
      </c>
      <c r="H63" s="100">
        <v>38</v>
      </c>
      <c r="I63" s="100">
        <v>50</v>
      </c>
      <c r="J63" s="100">
        <v>42</v>
      </c>
      <c r="K63" s="100">
        <v>44</v>
      </c>
      <c r="L63" s="100">
        <v>35</v>
      </c>
      <c r="M63" s="100">
        <v>41</v>
      </c>
      <c r="N63" s="100">
        <v>0</v>
      </c>
      <c r="O63" s="100">
        <v>506</v>
      </c>
      <c r="P63" s="42">
        <f>O63/O101</f>
        <v>8.3073386964373663E-2</v>
      </c>
    </row>
    <row r="64" spans="2:21" x14ac:dyDescent="0.2">
      <c r="B64" s="100" t="s">
        <v>72</v>
      </c>
      <c r="C64" s="100">
        <v>40</v>
      </c>
      <c r="D64" s="100">
        <v>63</v>
      </c>
      <c r="E64" s="100">
        <v>54</v>
      </c>
      <c r="F64" s="100">
        <v>50</v>
      </c>
      <c r="G64" s="100">
        <v>46</v>
      </c>
      <c r="H64" s="100">
        <v>34</v>
      </c>
      <c r="I64" s="100">
        <v>48</v>
      </c>
      <c r="J64" s="100">
        <v>47</v>
      </c>
      <c r="K64" s="100">
        <v>44</v>
      </c>
      <c r="L64" s="100">
        <v>31</v>
      </c>
      <c r="M64" s="100">
        <v>42</v>
      </c>
      <c r="N64" s="100">
        <v>0</v>
      </c>
      <c r="O64" s="100">
        <v>499</v>
      </c>
      <c r="P64" s="42">
        <f>O64/O101</f>
        <v>8.1924150385815131E-2</v>
      </c>
    </row>
    <row r="65" spans="2:16" x14ac:dyDescent="0.2">
      <c r="B65" s="100" t="s">
        <v>23</v>
      </c>
      <c r="C65" s="100">
        <v>33</v>
      </c>
      <c r="D65" s="100">
        <v>13</v>
      </c>
      <c r="E65" s="100">
        <v>58</v>
      </c>
      <c r="F65" s="100">
        <v>22</v>
      </c>
      <c r="G65" s="100">
        <v>27</v>
      </c>
      <c r="H65" s="100">
        <v>18</v>
      </c>
      <c r="I65" s="100">
        <v>33</v>
      </c>
      <c r="J65" s="100">
        <v>29</v>
      </c>
      <c r="K65" s="100">
        <v>31</v>
      </c>
      <c r="L65" s="100">
        <v>24</v>
      </c>
      <c r="M65" s="100">
        <v>35</v>
      </c>
      <c r="N65" s="100">
        <v>0</v>
      </c>
      <c r="O65" s="100">
        <v>323</v>
      </c>
      <c r="P65" s="42">
        <f>O65/O101</f>
        <v>5.302905926777212E-2</v>
      </c>
    </row>
    <row r="66" spans="2:16" x14ac:dyDescent="0.2">
      <c r="B66" s="100" t="s">
        <v>27</v>
      </c>
      <c r="C66" s="100">
        <v>19</v>
      </c>
      <c r="D66" s="100">
        <v>20</v>
      </c>
      <c r="E66" s="100">
        <v>27</v>
      </c>
      <c r="F66" s="100">
        <v>18</v>
      </c>
      <c r="G66" s="100">
        <v>23</v>
      </c>
      <c r="H66" s="100">
        <v>43</v>
      </c>
      <c r="I66" s="100">
        <v>43</v>
      </c>
      <c r="J66" s="100">
        <v>13</v>
      </c>
      <c r="K66" s="100">
        <v>19</v>
      </c>
      <c r="L66" s="100">
        <v>31</v>
      </c>
      <c r="M66" s="100">
        <v>10</v>
      </c>
      <c r="N66" s="100">
        <v>0</v>
      </c>
      <c r="O66" s="100">
        <v>266</v>
      </c>
      <c r="P66" s="42">
        <f>O66/O101</f>
        <v>4.3670989985224104E-2</v>
      </c>
    </row>
    <row r="67" spans="2:16" x14ac:dyDescent="0.2">
      <c r="B67" s="100" t="s">
        <v>29</v>
      </c>
      <c r="C67" s="100">
        <v>31</v>
      </c>
      <c r="D67" s="100">
        <v>22</v>
      </c>
      <c r="E67" s="100">
        <v>18</v>
      </c>
      <c r="F67" s="100">
        <v>17</v>
      </c>
      <c r="G67" s="100">
        <v>33</v>
      </c>
      <c r="H67" s="100">
        <v>19</v>
      </c>
      <c r="I67" s="100">
        <v>31</v>
      </c>
      <c r="J67" s="100">
        <v>22</v>
      </c>
      <c r="K67" s="100">
        <v>18</v>
      </c>
      <c r="L67" s="100">
        <v>35</v>
      </c>
      <c r="M67" s="100">
        <v>14</v>
      </c>
      <c r="N67" s="100">
        <v>0</v>
      </c>
      <c r="O67" s="100">
        <v>260</v>
      </c>
      <c r="P67" s="42">
        <f>O67/O101</f>
        <v>4.2685930060745364E-2</v>
      </c>
    </row>
    <row r="68" spans="2:16" x14ac:dyDescent="0.2">
      <c r="B68" s="100" t="s">
        <v>104</v>
      </c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64</v>
      </c>
      <c r="J68" s="100">
        <v>39</v>
      </c>
      <c r="K68" s="100">
        <v>39</v>
      </c>
      <c r="L68" s="100">
        <v>47</v>
      </c>
      <c r="M68" s="100">
        <v>65</v>
      </c>
      <c r="N68" s="100">
        <v>0</v>
      </c>
      <c r="O68" s="100">
        <v>254</v>
      </c>
      <c r="P68" s="42">
        <f>O68/O101</f>
        <v>4.1700870136266624E-2</v>
      </c>
    </row>
    <row r="69" spans="2:16" x14ac:dyDescent="0.2">
      <c r="B69" s="100" t="s">
        <v>22</v>
      </c>
      <c r="C69" s="100">
        <v>14</v>
      </c>
      <c r="D69" s="100">
        <v>20</v>
      </c>
      <c r="E69" s="100">
        <v>18</v>
      </c>
      <c r="F69" s="100">
        <v>15</v>
      </c>
      <c r="G69" s="100">
        <v>13</v>
      </c>
      <c r="H69" s="100">
        <v>19</v>
      </c>
      <c r="I69" s="100">
        <v>22</v>
      </c>
      <c r="J69" s="100">
        <v>9</v>
      </c>
      <c r="K69" s="100">
        <v>14</v>
      </c>
      <c r="L69" s="100">
        <v>41</v>
      </c>
      <c r="M69" s="100">
        <v>46</v>
      </c>
      <c r="N69" s="100">
        <v>0</v>
      </c>
      <c r="O69" s="100">
        <v>231</v>
      </c>
      <c r="P69" s="42">
        <f>O69/O101</f>
        <v>3.7924807092431456E-2</v>
      </c>
    </row>
    <row r="70" spans="2:16" x14ac:dyDescent="0.2">
      <c r="B70" s="100" t="s">
        <v>16</v>
      </c>
      <c r="C70" s="100">
        <v>12</v>
      </c>
      <c r="D70" s="100">
        <v>10</v>
      </c>
      <c r="E70" s="100">
        <v>32</v>
      </c>
      <c r="F70" s="100">
        <v>1</v>
      </c>
      <c r="G70" s="100">
        <v>24</v>
      </c>
      <c r="H70" s="100">
        <v>33</v>
      </c>
      <c r="I70" s="100">
        <v>37</v>
      </c>
      <c r="J70" s="100">
        <v>12</v>
      </c>
      <c r="K70" s="100">
        <v>13</v>
      </c>
      <c r="L70" s="100">
        <v>9</v>
      </c>
      <c r="M70" s="100">
        <v>11</v>
      </c>
      <c r="N70" s="100">
        <v>0</v>
      </c>
      <c r="O70" s="100">
        <v>194</v>
      </c>
      <c r="P70" s="42">
        <f>O70/O101</f>
        <v>3.1850270891479231E-2</v>
      </c>
    </row>
    <row r="71" spans="2:16" x14ac:dyDescent="0.2">
      <c r="B71" s="100" t="s">
        <v>25</v>
      </c>
      <c r="C71" s="100">
        <v>4</v>
      </c>
      <c r="D71" s="100">
        <v>13</v>
      </c>
      <c r="E71" s="100">
        <v>1</v>
      </c>
      <c r="F71" s="100">
        <v>1</v>
      </c>
      <c r="G71" s="100">
        <v>5</v>
      </c>
      <c r="H71" s="100">
        <v>15</v>
      </c>
      <c r="I71" s="100">
        <v>25</v>
      </c>
      <c r="J71" s="100">
        <v>25</v>
      </c>
      <c r="K71" s="100">
        <v>22</v>
      </c>
      <c r="L71" s="100">
        <v>35</v>
      </c>
      <c r="M71" s="100">
        <v>14</v>
      </c>
      <c r="N71" s="100">
        <v>0</v>
      </c>
      <c r="O71" s="100">
        <v>160</v>
      </c>
      <c r="P71" s="42">
        <f>O71/O101</f>
        <v>2.6268264652766375E-2</v>
      </c>
    </row>
    <row r="72" spans="2:16" x14ac:dyDescent="0.2">
      <c r="B72" s="100" t="s">
        <v>45</v>
      </c>
      <c r="C72" s="100">
        <v>5</v>
      </c>
      <c r="D72" s="100">
        <v>13</v>
      </c>
      <c r="E72" s="100">
        <v>0</v>
      </c>
      <c r="F72" s="100">
        <v>3</v>
      </c>
      <c r="G72" s="100">
        <v>7</v>
      </c>
      <c r="H72" s="100">
        <v>9</v>
      </c>
      <c r="I72" s="100">
        <v>32</v>
      </c>
      <c r="J72" s="100">
        <v>13</v>
      </c>
      <c r="K72" s="100">
        <v>7</v>
      </c>
      <c r="L72" s="100">
        <v>28</v>
      </c>
      <c r="M72" s="100">
        <v>29</v>
      </c>
      <c r="N72" s="100">
        <v>0</v>
      </c>
      <c r="O72" s="100">
        <v>146</v>
      </c>
      <c r="P72" s="42">
        <f>O72/O101</f>
        <v>2.3969791495649317E-2</v>
      </c>
    </row>
    <row r="73" spans="2:16" x14ac:dyDescent="0.2">
      <c r="B73" s="100" t="s">
        <v>77</v>
      </c>
      <c r="C73" s="100">
        <v>6</v>
      </c>
      <c r="D73" s="100">
        <v>12</v>
      </c>
      <c r="E73" s="100">
        <v>12</v>
      </c>
      <c r="F73" s="100">
        <v>12</v>
      </c>
      <c r="G73" s="100">
        <v>8</v>
      </c>
      <c r="H73" s="100">
        <v>10</v>
      </c>
      <c r="I73" s="100">
        <v>11</v>
      </c>
      <c r="J73" s="100">
        <v>18</v>
      </c>
      <c r="K73" s="100">
        <v>17</v>
      </c>
      <c r="L73" s="100">
        <v>18</v>
      </c>
      <c r="M73" s="100">
        <v>19</v>
      </c>
      <c r="N73" s="100">
        <v>0</v>
      </c>
      <c r="O73" s="100">
        <v>143</v>
      </c>
      <c r="P73" s="42">
        <f>O73/O101</f>
        <v>2.3477261533409947E-2</v>
      </c>
    </row>
    <row r="74" spans="2:16" x14ac:dyDescent="0.2">
      <c r="B74" s="100" t="s">
        <v>30</v>
      </c>
      <c r="C74" s="100">
        <v>12</v>
      </c>
      <c r="D74" s="100">
        <v>14</v>
      </c>
      <c r="E74" s="100">
        <v>10</v>
      </c>
      <c r="F74" s="100">
        <v>12</v>
      </c>
      <c r="G74" s="100">
        <v>65</v>
      </c>
      <c r="H74" s="100">
        <v>9</v>
      </c>
      <c r="I74" s="100">
        <v>6</v>
      </c>
      <c r="J74" s="100">
        <v>9</v>
      </c>
      <c r="K74" s="100">
        <v>3</v>
      </c>
      <c r="L74" s="100">
        <v>2</v>
      </c>
      <c r="M74" s="100">
        <v>1</v>
      </c>
      <c r="N74" s="100">
        <v>0</v>
      </c>
      <c r="O74" s="100">
        <v>143</v>
      </c>
      <c r="P74" s="42">
        <f>O74/O101</f>
        <v>2.3477261533409947E-2</v>
      </c>
    </row>
    <row r="75" spans="2:16" x14ac:dyDescent="0.2">
      <c r="B75" s="100" t="s">
        <v>18</v>
      </c>
      <c r="C75" s="100">
        <v>6</v>
      </c>
      <c r="D75" s="100">
        <v>4</v>
      </c>
      <c r="E75" s="100">
        <v>9</v>
      </c>
      <c r="F75" s="100">
        <v>11</v>
      </c>
      <c r="G75" s="100">
        <v>8</v>
      </c>
      <c r="H75" s="100">
        <v>3</v>
      </c>
      <c r="I75" s="100">
        <v>16</v>
      </c>
      <c r="J75" s="100">
        <v>8</v>
      </c>
      <c r="K75" s="100">
        <v>27</v>
      </c>
      <c r="L75" s="100">
        <v>23</v>
      </c>
      <c r="M75" s="100">
        <v>25</v>
      </c>
      <c r="N75" s="100">
        <v>0</v>
      </c>
      <c r="O75" s="100">
        <v>140</v>
      </c>
      <c r="P75" s="42">
        <f>O75/O101</f>
        <v>2.2984731571170581E-2</v>
      </c>
    </row>
    <row r="76" spans="2:16" x14ac:dyDescent="0.2">
      <c r="B76" s="100" t="s">
        <v>42</v>
      </c>
      <c r="C76" s="100">
        <v>4</v>
      </c>
      <c r="D76" s="100">
        <v>9</v>
      </c>
      <c r="E76" s="100">
        <v>16</v>
      </c>
      <c r="F76" s="100">
        <v>0</v>
      </c>
      <c r="G76" s="100">
        <v>11</v>
      </c>
      <c r="H76" s="100">
        <v>7</v>
      </c>
      <c r="I76" s="100">
        <v>13</v>
      </c>
      <c r="J76" s="100">
        <v>14</v>
      </c>
      <c r="K76" s="100">
        <v>15</v>
      </c>
      <c r="L76" s="100">
        <v>17</v>
      </c>
      <c r="M76" s="100">
        <v>18</v>
      </c>
      <c r="N76" s="100">
        <v>0</v>
      </c>
      <c r="O76" s="100">
        <v>124</v>
      </c>
      <c r="P76" s="42">
        <f>O76/O101</f>
        <v>2.0357905105893942E-2</v>
      </c>
    </row>
    <row r="77" spans="2:16" x14ac:dyDescent="0.2">
      <c r="B77" s="100" t="s">
        <v>35</v>
      </c>
      <c r="C77" s="100">
        <v>12</v>
      </c>
      <c r="D77" s="100">
        <v>8</v>
      </c>
      <c r="E77" s="100">
        <v>13</v>
      </c>
      <c r="F77" s="100">
        <v>18</v>
      </c>
      <c r="G77" s="100">
        <v>11</v>
      </c>
      <c r="H77" s="100">
        <v>8</v>
      </c>
      <c r="I77" s="100">
        <v>8</v>
      </c>
      <c r="J77" s="100">
        <v>10</v>
      </c>
      <c r="K77" s="100">
        <v>7</v>
      </c>
      <c r="L77" s="100">
        <v>7</v>
      </c>
      <c r="M77" s="100">
        <v>8</v>
      </c>
      <c r="N77" s="100">
        <v>0</v>
      </c>
      <c r="O77" s="100">
        <v>110</v>
      </c>
      <c r="P77" s="42">
        <f>O77/O101</f>
        <v>1.8059431948776884E-2</v>
      </c>
    </row>
    <row r="78" spans="2:16" x14ac:dyDescent="0.2">
      <c r="B78" s="100" t="s">
        <v>28</v>
      </c>
      <c r="C78" s="100">
        <v>12</v>
      </c>
      <c r="D78" s="100">
        <v>9</v>
      </c>
      <c r="E78" s="100">
        <v>9</v>
      </c>
      <c r="F78" s="100">
        <v>10</v>
      </c>
      <c r="G78" s="100">
        <v>12</v>
      </c>
      <c r="H78" s="100">
        <v>9</v>
      </c>
      <c r="I78" s="100">
        <v>5</v>
      </c>
      <c r="J78" s="100">
        <v>5</v>
      </c>
      <c r="K78" s="100">
        <v>9</v>
      </c>
      <c r="L78" s="100">
        <v>4</v>
      </c>
      <c r="M78" s="100">
        <v>5</v>
      </c>
      <c r="N78" s="100">
        <v>0</v>
      </c>
      <c r="O78" s="100">
        <v>89</v>
      </c>
      <c r="P78" s="42">
        <f>O78/O101</f>
        <v>1.4611722213101298E-2</v>
      </c>
    </row>
    <row r="79" spans="2:16" x14ac:dyDescent="0.2">
      <c r="B79" s="100" t="s">
        <v>24</v>
      </c>
      <c r="C79" s="100">
        <v>1</v>
      </c>
      <c r="D79" s="100">
        <v>3</v>
      </c>
      <c r="E79" s="100">
        <v>2</v>
      </c>
      <c r="F79" s="100">
        <v>9</v>
      </c>
      <c r="G79" s="100">
        <v>7</v>
      </c>
      <c r="H79" s="100">
        <v>3</v>
      </c>
      <c r="I79" s="100">
        <v>11</v>
      </c>
      <c r="J79" s="100">
        <v>1</v>
      </c>
      <c r="K79" s="100">
        <v>14</v>
      </c>
      <c r="L79" s="100">
        <v>9</v>
      </c>
      <c r="M79" s="100">
        <v>9</v>
      </c>
      <c r="N79" s="100">
        <v>0</v>
      </c>
      <c r="O79" s="100">
        <v>69</v>
      </c>
      <c r="P79" s="42">
        <f>O79/O101</f>
        <v>1.13281891315055E-2</v>
      </c>
    </row>
    <row r="80" spans="2:16" x14ac:dyDescent="0.2">
      <c r="B80" s="100" t="s">
        <v>33</v>
      </c>
      <c r="C80" s="100">
        <v>3</v>
      </c>
      <c r="D80" s="100">
        <v>8</v>
      </c>
      <c r="E80" s="100">
        <v>6</v>
      </c>
      <c r="F80" s="100">
        <v>12</v>
      </c>
      <c r="G80" s="100">
        <v>5</v>
      </c>
      <c r="H80" s="100">
        <v>4</v>
      </c>
      <c r="I80" s="100">
        <v>3</v>
      </c>
      <c r="J80" s="100">
        <v>2</v>
      </c>
      <c r="K80" s="100">
        <v>7</v>
      </c>
      <c r="L80" s="100">
        <v>10</v>
      </c>
      <c r="M80" s="100">
        <v>3</v>
      </c>
      <c r="N80" s="100">
        <v>0</v>
      </c>
      <c r="O80" s="100">
        <v>63</v>
      </c>
      <c r="P80" s="42">
        <f>O80/O101</f>
        <v>1.0343129207026762E-2</v>
      </c>
    </row>
    <row r="81" spans="2:16" x14ac:dyDescent="0.2">
      <c r="B81" s="100" t="s">
        <v>89</v>
      </c>
      <c r="C81" s="100">
        <v>2</v>
      </c>
      <c r="D81" s="100">
        <v>4</v>
      </c>
      <c r="E81" s="100">
        <v>4</v>
      </c>
      <c r="F81" s="100">
        <v>2</v>
      </c>
      <c r="G81" s="100">
        <v>2</v>
      </c>
      <c r="H81" s="100">
        <v>5</v>
      </c>
      <c r="I81" s="100">
        <v>12</v>
      </c>
      <c r="J81" s="100">
        <v>9</v>
      </c>
      <c r="K81" s="100">
        <v>5</v>
      </c>
      <c r="L81" s="100">
        <v>10</v>
      </c>
      <c r="M81" s="100">
        <v>3</v>
      </c>
      <c r="N81" s="100">
        <v>0</v>
      </c>
      <c r="O81" s="100">
        <v>58</v>
      </c>
      <c r="P81" s="42">
        <f>O81/O101</f>
        <v>9.5222459366278121E-3</v>
      </c>
    </row>
    <row r="82" spans="2:16" x14ac:dyDescent="0.2">
      <c r="B82" s="100" t="s">
        <v>31</v>
      </c>
      <c r="C82" s="100">
        <v>3</v>
      </c>
      <c r="D82" s="100">
        <v>4</v>
      </c>
      <c r="E82" s="100">
        <v>6</v>
      </c>
      <c r="F82" s="100">
        <v>2</v>
      </c>
      <c r="G82" s="100">
        <v>7</v>
      </c>
      <c r="H82" s="100">
        <v>4</v>
      </c>
      <c r="I82" s="100">
        <v>4</v>
      </c>
      <c r="J82" s="100">
        <v>2</v>
      </c>
      <c r="K82" s="100">
        <v>6</v>
      </c>
      <c r="L82" s="100">
        <v>7</v>
      </c>
      <c r="M82" s="100">
        <v>5</v>
      </c>
      <c r="N82" s="100">
        <v>0</v>
      </c>
      <c r="O82" s="100">
        <v>50</v>
      </c>
      <c r="P82" s="42">
        <f>O82/O101</f>
        <v>8.2088327039894927E-3</v>
      </c>
    </row>
    <row r="83" spans="2:16" x14ac:dyDescent="0.2">
      <c r="B83" s="100" t="s">
        <v>39</v>
      </c>
      <c r="C83" s="100">
        <v>3</v>
      </c>
      <c r="D83" s="100">
        <v>6</v>
      </c>
      <c r="E83" s="100">
        <v>6</v>
      </c>
      <c r="F83" s="100">
        <v>2</v>
      </c>
      <c r="G83" s="100">
        <v>2</v>
      </c>
      <c r="H83" s="100">
        <v>4</v>
      </c>
      <c r="I83" s="100">
        <v>4</v>
      </c>
      <c r="J83" s="100">
        <v>2</v>
      </c>
      <c r="K83" s="100">
        <v>3</v>
      </c>
      <c r="L83" s="100">
        <v>10</v>
      </c>
      <c r="M83" s="100">
        <v>4</v>
      </c>
      <c r="N83" s="100">
        <v>0</v>
      </c>
      <c r="O83" s="100">
        <v>46</v>
      </c>
      <c r="P83" s="42">
        <f>O83/O101</f>
        <v>7.552126087670333E-3</v>
      </c>
    </row>
    <row r="84" spans="2:16" x14ac:dyDescent="0.2">
      <c r="B84" s="100" t="s">
        <v>44</v>
      </c>
      <c r="C84" s="100">
        <v>2</v>
      </c>
      <c r="D84" s="100">
        <v>3</v>
      </c>
      <c r="E84" s="100">
        <v>6</v>
      </c>
      <c r="F84" s="100">
        <v>3</v>
      </c>
      <c r="G84" s="100">
        <v>9</v>
      </c>
      <c r="H84" s="100">
        <v>3</v>
      </c>
      <c r="I84" s="100">
        <v>1</v>
      </c>
      <c r="J84" s="100">
        <v>0</v>
      </c>
      <c r="K84" s="100">
        <v>9</v>
      </c>
      <c r="L84" s="100">
        <v>4</v>
      </c>
      <c r="M84" s="100">
        <v>0</v>
      </c>
      <c r="N84" s="100">
        <v>0</v>
      </c>
      <c r="O84" s="100">
        <v>40</v>
      </c>
      <c r="P84" s="42">
        <f>O84/O101</f>
        <v>6.5670661631915938E-3</v>
      </c>
    </row>
    <row r="85" spans="2:16" x14ac:dyDescent="0.2">
      <c r="B85" s="100" t="s">
        <v>75</v>
      </c>
      <c r="C85" s="100">
        <v>1</v>
      </c>
      <c r="D85" s="100">
        <v>0</v>
      </c>
      <c r="E85" s="100">
        <v>1</v>
      </c>
      <c r="F85" s="100">
        <v>1</v>
      </c>
      <c r="G85" s="100">
        <v>2</v>
      </c>
      <c r="H85" s="100">
        <v>1</v>
      </c>
      <c r="I85" s="100">
        <v>0</v>
      </c>
      <c r="J85" s="100">
        <v>9</v>
      </c>
      <c r="K85" s="100">
        <v>8</v>
      </c>
      <c r="L85" s="100">
        <v>5</v>
      </c>
      <c r="M85" s="100">
        <v>4</v>
      </c>
      <c r="N85" s="100">
        <v>0</v>
      </c>
      <c r="O85" s="100">
        <v>32</v>
      </c>
      <c r="P85" s="42">
        <f>O85/O101</f>
        <v>5.2536529305532752E-3</v>
      </c>
    </row>
    <row r="86" spans="2:16" x14ac:dyDescent="0.2">
      <c r="B86" s="100" t="s">
        <v>37</v>
      </c>
      <c r="C86" s="100">
        <v>0</v>
      </c>
      <c r="D86" s="100">
        <v>0</v>
      </c>
      <c r="E86" s="100">
        <v>0</v>
      </c>
      <c r="F86" s="100">
        <v>0</v>
      </c>
      <c r="G86" s="100">
        <v>0</v>
      </c>
      <c r="H86" s="100">
        <v>0</v>
      </c>
      <c r="I86" s="100">
        <v>0</v>
      </c>
      <c r="J86" s="100">
        <v>0</v>
      </c>
      <c r="K86" s="100">
        <v>0</v>
      </c>
      <c r="L86" s="100">
        <v>0</v>
      </c>
      <c r="M86" s="100">
        <v>29</v>
      </c>
      <c r="N86" s="100">
        <v>0</v>
      </c>
      <c r="O86" s="100">
        <v>29</v>
      </c>
      <c r="P86" s="42">
        <f>O86/O101</f>
        <v>4.7611229683139061E-3</v>
      </c>
    </row>
    <row r="87" spans="2:16" x14ac:dyDescent="0.2">
      <c r="B87" s="100" t="s">
        <v>78</v>
      </c>
      <c r="C87" s="100">
        <v>9</v>
      </c>
      <c r="D87" s="100">
        <v>3</v>
      </c>
      <c r="E87" s="100">
        <v>4</v>
      </c>
      <c r="F87" s="100">
        <v>4</v>
      </c>
      <c r="G87" s="100">
        <v>2</v>
      </c>
      <c r="H87" s="100">
        <v>1</v>
      </c>
      <c r="I87" s="100">
        <v>0</v>
      </c>
      <c r="J87" s="100">
        <v>0</v>
      </c>
      <c r="K87" s="100">
        <v>1</v>
      </c>
      <c r="L87" s="100">
        <v>0</v>
      </c>
      <c r="M87" s="100">
        <v>0</v>
      </c>
      <c r="N87" s="100">
        <v>0</v>
      </c>
      <c r="O87" s="100">
        <v>24</v>
      </c>
      <c r="P87" s="42">
        <f>O87/O101</f>
        <v>3.9402396979149566E-3</v>
      </c>
    </row>
    <row r="88" spans="2:16" x14ac:dyDescent="0.2">
      <c r="B88" s="100" t="s">
        <v>79</v>
      </c>
      <c r="C88" s="100">
        <v>1</v>
      </c>
      <c r="D88" s="100">
        <v>0</v>
      </c>
      <c r="E88" s="100">
        <v>3</v>
      </c>
      <c r="F88" s="100">
        <v>2</v>
      </c>
      <c r="G88" s="100">
        <v>1</v>
      </c>
      <c r="H88" s="100">
        <v>0</v>
      </c>
      <c r="I88" s="100">
        <v>1</v>
      </c>
      <c r="J88" s="100">
        <v>1</v>
      </c>
      <c r="K88" s="100">
        <v>1</v>
      </c>
      <c r="L88" s="100">
        <v>2</v>
      </c>
      <c r="M88" s="100">
        <v>1</v>
      </c>
      <c r="N88" s="100">
        <v>0</v>
      </c>
      <c r="O88" s="100">
        <v>13</v>
      </c>
      <c r="P88" s="42">
        <f>O88/O101</f>
        <v>2.134296503037268E-3</v>
      </c>
    </row>
    <row r="89" spans="2:16" x14ac:dyDescent="0.2">
      <c r="B89" s="100" t="s">
        <v>36</v>
      </c>
      <c r="C89" s="100">
        <v>0</v>
      </c>
      <c r="D89" s="100">
        <v>0</v>
      </c>
      <c r="E89" s="100">
        <v>0</v>
      </c>
      <c r="F89" s="100">
        <v>0</v>
      </c>
      <c r="G89" s="100">
        <v>0</v>
      </c>
      <c r="H89" s="100">
        <v>0</v>
      </c>
      <c r="I89" s="100">
        <v>0</v>
      </c>
      <c r="J89" s="100">
        <v>0</v>
      </c>
      <c r="K89" s="100">
        <v>0</v>
      </c>
      <c r="L89" s="100">
        <v>0</v>
      </c>
      <c r="M89" s="100">
        <v>12</v>
      </c>
      <c r="N89" s="100">
        <v>0</v>
      </c>
      <c r="O89" s="100">
        <v>12</v>
      </c>
      <c r="P89" s="42">
        <f>O89/O101</f>
        <v>1.9701198489574783E-3</v>
      </c>
    </row>
    <row r="90" spans="2:16" x14ac:dyDescent="0.2">
      <c r="B90" s="100" t="s">
        <v>32</v>
      </c>
      <c r="C90" s="100">
        <v>1</v>
      </c>
      <c r="D90" s="100">
        <v>0</v>
      </c>
      <c r="E90" s="100">
        <v>1</v>
      </c>
      <c r="F90" s="100">
        <v>1</v>
      </c>
      <c r="G90" s="100">
        <v>1</v>
      </c>
      <c r="H90" s="100">
        <v>0</v>
      </c>
      <c r="I90" s="100">
        <v>1</v>
      </c>
      <c r="J90" s="100">
        <v>0</v>
      </c>
      <c r="K90" s="100">
        <v>1</v>
      </c>
      <c r="L90" s="100">
        <v>2</v>
      </c>
      <c r="M90" s="100">
        <v>0</v>
      </c>
      <c r="N90" s="100">
        <v>0</v>
      </c>
      <c r="O90" s="100">
        <v>8</v>
      </c>
      <c r="P90" s="42">
        <f>O90/O101</f>
        <v>1.3134132326383188E-3</v>
      </c>
    </row>
    <row r="91" spans="2:16" x14ac:dyDescent="0.2">
      <c r="B91" s="100" t="s">
        <v>56</v>
      </c>
      <c r="C91" s="100">
        <v>2</v>
      </c>
      <c r="D91" s="100">
        <v>0</v>
      </c>
      <c r="E91" s="100">
        <v>0</v>
      </c>
      <c r="F91" s="100">
        <v>0</v>
      </c>
      <c r="G91" s="100">
        <v>0</v>
      </c>
      <c r="H91" s="100">
        <v>0</v>
      </c>
      <c r="I91" s="100">
        <v>0</v>
      </c>
      <c r="J91" s="100">
        <v>1</v>
      </c>
      <c r="K91" s="100">
        <v>1</v>
      </c>
      <c r="L91" s="100">
        <v>4</v>
      </c>
      <c r="M91" s="100">
        <v>0</v>
      </c>
      <c r="N91" s="100">
        <v>0</v>
      </c>
      <c r="O91" s="100">
        <v>8</v>
      </c>
      <c r="P91" s="42">
        <f>O91/O101</f>
        <v>1.3134132326383188E-3</v>
      </c>
    </row>
    <row r="92" spans="2:16" x14ac:dyDescent="0.2">
      <c r="B92" s="100" t="s">
        <v>38</v>
      </c>
      <c r="C92" s="100">
        <v>0</v>
      </c>
      <c r="D92" s="100">
        <v>0</v>
      </c>
      <c r="E92" s="100">
        <v>0</v>
      </c>
      <c r="F92" s="100">
        <v>0</v>
      </c>
      <c r="G92" s="100">
        <v>0</v>
      </c>
      <c r="H92" s="100">
        <v>0</v>
      </c>
      <c r="I92" s="100">
        <v>0</v>
      </c>
      <c r="J92" s="100">
        <v>0</v>
      </c>
      <c r="K92" s="100">
        <v>0</v>
      </c>
      <c r="L92" s="100">
        <v>0</v>
      </c>
      <c r="M92" s="100">
        <v>6</v>
      </c>
      <c r="N92" s="100">
        <v>0</v>
      </c>
      <c r="O92" s="100">
        <v>6</v>
      </c>
      <c r="P92" s="42">
        <f>O92/O101</f>
        <v>9.8505992447873916E-4</v>
      </c>
    </row>
    <row r="93" spans="2:16" x14ac:dyDescent="0.2">
      <c r="B93" s="100" t="s">
        <v>21</v>
      </c>
      <c r="C93" s="100">
        <v>3</v>
      </c>
      <c r="D93" s="100">
        <v>0</v>
      </c>
      <c r="E93" s="100">
        <v>0</v>
      </c>
      <c r="F93" s="100">
        <v>2</v>
      </c>
      <c r="G93" s="100">
        <v>0</v>
      </c>
      <c r="H93" s="100">
        <v>0</v>
      </c>
      <c r="I93" s="100">
        <v>0</v>
      </c>
      <c r="J93" s="100">
        <v>0</v>
      </c>
      <c r="K93" s="100">
        <v>0</v>
      </c>
      <c r="L93" s="100">
        <v>0</v>
      </c>
      <c r="M93" s="100">
        <v>0</v>
      </c>
      <c r="N93" s="100">
        <v>0</v>
      </c>
      <c r="O93" s="100">
        <v>5</v>
      </c>
      <c r="P93" s="42">
        <f>O93/O101</f>
        <v>8.2088327039894922E-4</v>
      </c>
    </row>
    <row r="94" spans="2:16" x14ac:dyDescent="0.2">
      <c r="B94" s="100" t="s">
        <v>105</v>
      </c>
      <c r="C94" s="100">
        <v>0</v>
      </c>
      <c r="D94" s="100">
        <v>0</v>
      </c>
      <c r="E94" s="100">
        <v>0</v>
      </c>
      <c r="F94" s="100">
        <v>0</v>
      </c>
      <c r="G94" s="100">
        <v>0</v>
      </c>
      <c r="H94" s="100">
        <v>0</v>
      </c>
      <c r="I94" s="100">
        <v>3</v>
      </c>
      <c r="J94" s="100">
        <v>0</v>
      </c>
      <c r="K94" s="100">
        <v>0</v>
      </c>
      <c r="L94" s="100">
        <v>2</v>
      </c>
      <c r="M94" s="100">
        <v>0</v>
      </c>
      <c r="N94" s="100">
        <v>0</v>
      </c>
      <c r="O94" s="100">
        <v>5</v>
      </c>
      <c r="P94" s="42">
        <f>O94/O101</f>
        <v>8.2088327039894922E-4</v>
      </c>
    </row>
    <row r="95" spans="2:16" x14ac:dyDescent="0.2">
      <c r="B95" s="100" t="s">
        <v>46</v>
      </c>
      <c r="C95" s="100">
        <v>0</v>
      </c>
      <c r="D95" s="100">
        <v>2</v>
      </c>
      <c r="E95" s="100">
        <v>0</v>
      </c>
      <c r="F95" s="100">
        <v>0</v>
      </c>
      <c r="G95" s="100">
        <v>1</v>
      </c>
      <c r="H95" s="100">
        <v>0</v>
      </c>
      <c r="I95" s="100">
        <v>0</v>
      </c>
      <c r="J95" s="100">
        <v>0</v>
      </c>
      <c r="K95" s="100">
        <v>0</v>
      </c>
      <c r="L95" s="100">
        <v>1</v>
      </c>
      <c r="M95" s="100">
        <v>0</v>
      </c>
      <c r="N95" s="100">
        <v>0</v>
      </c>
      <c r="O95" s="100">
        <v>4</v>
      </c>
      <c r="P95" s="42">
        <f>O95/O101</f>
        <v>6.567066163191594E-4</v>
      </c>
    </row>
    <row r="96" spans="2:16" x14ac:dyDescent="0.2">
      <c r="B96" s="100" t="s">
        <v>91</v>
      </c>
      <c r="C96" s="100">
        <v>0</v>
      </c>
      <c r="D96" s="100">
        <v>0</v>
      </c>
      <c r="E96" s="100">
        <v>0</v>
      </c>
      <c r="F96" s="100">
        <v>0</v>
      </c>
      <c r="G96" s="100">
        <v>1</v>
      </c>
      <c r="H96" s="100">
        <v>0</v>
      </c>
      <c r="I96" s="100">
        <v>0</v>
      </c>
      <c r="J96" s="100">
        <v>0</v>
      </c>
      <c r="K96" s="100">
        <v>1</v>
      </c>
      <c r="L96" s="100">
        <v>0</v>
      </c>
      <c r="M96" s="100">
        <v>1</v>
      </c>
      <c r="N96" s="100">
        <v>0</v>
      </c>
      <c r="O96" s="100">
        <v>3</v>
      </c>
      <c r="P96" s="42">
        <f>O96/O101</f>
        <v>4.9252996223936958E-4</v>
      </c>
    </row>
    <row r="97" spans="2:22" x14ac:dyDescent="0.2">
      <c r="B97" s="100" t="s">
        <v>74</v>
      </c>
      <c r="C97" s="100">
        <v>0</v>
      </c>
      <c r="D97" s="100">
        <v>1</v>
      </c>
      <c r="E97" s="100">
        <v>0</v>
      </c>
      <c r="F97" s="100">
        <v>0</v>
      </c>
      <c r="G97" s="100">
        <v>0</v>
      </c>
      <c r="H97" s="100">
        <v>0</v>
      </c>
      <c r="I97" s="100">
        <v>0</v>
      </c>
      <c r="J97" s="100">
        <v>0</v>
      </c>
      <c r="K97" s="100">
        <v>0</v>
      </c>
      <c r="L97" s="100">
        <v>0</v>
      </c>
      <c r="M97" s="100">
        <v>0</v>
      </c>
      <c r="N97" s="100">
        <v>0</v>
      </c>
      <c r="O97" s="100">
        <v>1</v>
      </c>
      <c r="P97" s="42">
        <f>O97/O101</f>
        <v>1.6417665407978985E-4</v>
      </c>
    </row>
    <row r="98" spans="2:22" x14ac:dyDescent="0.2">
      <c r="B98" s="100" t="s">
        <v>43</v>
      </c>
      <c r="C98" s="100">
        <v>0</v>
      </c>
      <c r="D98" s="100">
        <v>0</v>
      </c>
      <c r="E98" s="100">
        <v>0</v>
      </c>
      <c r="F98" s="100">
        <v>0</v>
      </c>
      <c r="G98" s="100">
        <v>0</v>
      </c>
      <c r="H98" s="100">
        <v>0</v>
      </c>
      <c r="I98" s="100">
        <v>0</v>
      </c>
      <c r="J98" s="100">
        <v>0</v>
      </c>
      <c r="K98" s="100">
        <v>0</v>
      </c>
      <c r="L98" s="100">
        <v>0</v>
      </c>
      <c r="M98" s="100">
        <v>0</v>
      </c>
      <c r="N98" s="100">
        <v>0</v>
      </c>
      <c r="O98" s="100">
        <v>0</v>
      </c>
      <c r="P98" s="42">
        <f>O98/O101</f>
        <v>0</v>
      </c>
    </row>
    <row r="99" spans="2:22" x14ac:dyDescent="0.2">
      <c r="B99" s="100" t="s">
        <v>41</v>
      </c>
      <c r="C99" s="100">
        <v>0</v>
      </c>
      <c r="D99" s="100">
        <v>0</v>
      </c>
      <c r="E99" s="100">
        <v>0</v>
      </c>
      <c r="F99" s="100">
        <v>0</v>
      </c>
      <c r="G99" s="100">
        <v>0</v>
      </c>
      <c r="H99" s="100">
        <v>0</v>
      </c>
      <c r="I99" s="100">
        <v>0</v>
      </c>
      <c r="J99" s="100">
        <v>0</v>
      </c>
      <c r="K99" s="100">
        <v>0</v>
      </c>
      <c r="L99" s="100">
        <v>0</v>
      </c>
      <c r="M99" s="100">
        <v>0</v>
      </c>
      <c r="N99" s="100">
        <v>0</v>
      </c>
      <c r="O99" s="100">
        <v>0</v>
      </c>
      <c r="P99" s="42">
        <f>O99/O101</f>
        <v>0</v>
      </c>
    </row>
    <row r="100" spans="2:22" ht="13.5" thickBot="1" x14ac:dyDescent="0.25">
      <c r="B100" s="100" t="s">
        <v>71</v>
      </c>
      <c r="C100" s="100">
        <v>0</v>
      </c>
      <c r="D100" s="100">
        <v>0</v>
      </c>
      <c r="E100" s="100">
        <v>0</v>
      </c>
      <c r="F100" s="100">
        <v>0</v>
      </c>
      <c r="G100" s="100">
        <v>0</v>
      </c>
      <c r="H100" s="100">
        <v>0</v>
      </c>
      <c r="I100" s="100">
        <v>0</v>
      </c>
      <c r="J100" s="100">
        <v>0</v>
      </c>
      <c r="K100" s="100">
        <v>0</v>
      </c>
      <c r="L100" s="100">
        <v>0</v>
      </c>
      <c r="M100" s="100">
        <v>0</v>
      </c>
      <c r="N100" s="100">
        <v>0</v>
      </c>
      <c r="O100" s="100">
        <v>0</v>
      </c>
      <c r="P100" s="42">
        <f>O100/O101</f>
        <v>0</v>
      </c>
      <c r="Q100" s="48"/>
      <c r="R100" s="48"/>
    </row>
    <row r="101" spans="2:22" ht="13.5" thickBot="1" x14ac:dyDescent="0.25">
      <c r="B101" s="117" t="s">
        <v>88</v>
      </c>
      <c r="C101" s="118">
        <v>434</v>
      </c>
      <c r="D101" s="118">
        <v>473</v>
      </c>
      <c r="E101" s="118">
        <v>585</v>
      </c>
      <c r="F101" s="118">
        <v>340</v>
      </c>
      <c r="G101" s="118">
        <v>519</v>
      </c>
      <c r="H101" s="118">
        <v>480</v>
      </c>
      <c r="I101" s="118">
        <v>710</v>
      </c>
      <c r="J101" s="118">
        <v>565</v>
      </c>
      <c r="K101" s="118">
        <v>616</v>
      </c>
      <c r="L101" s="118">
        <v>688</v>
      </c>
      <c r="M101" s="118">
        <v>681</v>
      </c>
      <c r="N101" s="118">
        <v>0</v>
      </c>
      <c r="O101" s="119">
        <v>6091</v>
      </c>
      <c r="P101" s="113">
        <v>1</v>
      </c>
      <c r="Q101" s="48"/>
      <c r="R101" s="48"/>
    </row>
    <row r="102" spans="2:22" ht="13.5" thickBot="1" x14ac:dyDescent="0.25"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50"/>
      <c r="M102" s="50"/>
      <c r="N102" s="50"/>
      <c r="O102" s="50"/>
      <c r="P102" s="51"/>
      <c r="Q102" s="48"/>
      <c r="R102" s="48"/>
    </row>
    <row r="103" spans="2:22" ht="13.5" thickBot="1" x14ac:dyDescent="0.25">
      <c r="B103" s="150" t="s">
        <v>94</v>
      </c>
      <c r="C103" s="151"/>
      <c r="D103" s="151"/>
      <c r="E103" s="151"/>
      <c r="F103" s="151"/>
      <c r="G103" s="151"/>
      <c r="H103" s="151"/>
      <c r="I103" s="151"/>
      <c r="J103" s="151"/>
      <c r="K103" s="151"/>
      <c r="L103" s="151"/>
      <c r="M103" s="151"/>
      <c r="N103" s="151"/>
      <c r="O103" s="151"/>
      <c r="P103" s="152"/>
    </row>
    <row r="104" spans="2:22" ht="13.5" thickBot="1" x14ac:dyDescent="0.25"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3"/>
      <c r="M104" s="53"/>
      <c r="N104" s="53"/>
      <c r="O104" s="53"/>
      <c r="P104" s="54"/>
      <c r="Q104" s="48"/>
      <c r="R104" s="48"/>
      <c r="S104" s="48"/>
      <c r="T104" s="48"/>
      <c r="U104" s="48"/>
      <c r="V104" s="48"/>
    </row>
    <row r="105" spans="2:22" ht="13.5" thickBot="1" x14ac:dyDescent="0.25">
      <c r="B105" s="96" t="s">
        <v>58</v>
      </c>
      <c r="C105" s="97" t="s">
        <v>59</v>
      </c>
      <c r="D105" s="98" t="s">
        <v>60</v>
      </c>
      <c r="E105" s="97" t="s">
        <v>61</v>
      </c>
      <c r="F105" s="98" t="s">
        <v>62</v>
      </c>
      <c r="G105" s="97" t="s">
        <v>63</v>
      </c>
      <c r="H105" s="98" t="s">
        <v>64</v>
      </c>
      <c r="I105" s="97" t="s">
        <v>65</v>
      </c>
      <c r="J105" s="98" t="s">
        <v>66</v>
      </c>
      <c r="K105" s="97" t="s">
        <v>67</v>
      </c>
      <c r="L105" s="98" t="s">
        <v>68</v>
      </c>
      <c r="M105" s="97" t="s">
        <v>69</v>
      </c>
      <c r="N105" s="98" t="s">
        <v>70</v>
      </c>
      <c r="O105" s="99" t="s">
        <v>14</v>
      </c>
      <c r="P105" s="66" t="s">
        <v>15</v>
      </c>
    </row>
    <row r="106" spans="2:22" x14ac:dyDescent="0.2">
      <c r="B106" s="100" t="s">
        <v>30</v>
      </c>
      <c r="C106" s="100">
        <v>33</v>
      </c>
      <c r="D106" s="100">
        <v>4</v>
      </c>
      <c r="E106" s="100">
        <v>1</v>
      </c>
      <c r="F106" s="100">
        <v>1</v>
      </c>
      <c r="G106" s="100">
        <v>2</v>
      </c>
      <c r="H106" s="100">
        <v>2</v>
      </c>
      <c r="I106" s="100">
        <v>1</v>
      </c>
      <c r="J106" s="100">
        <v>0</v>
      </c>
      <c r="K106" s="100">
        <v>4</v>
      </c>
      <c r="L106" s="100">
        <v>0</v>
      </c>
      <c r="M106" s="100">
        <v>1</v>
      </c>
      <c r="N106" s="100">
        <v>0</v>
      </c>
      <c r="O106" s="100">
        <v>49</v>
      </c>
      <c r="P106" s="42">
        <f>O106/O114</f>
        <v>0.34027777777777779</v>
      </c>
    </row>
    <row r="107" spans="2:22" x14ac:dyDescent="0.2">
      <c r="B107" s="100" t="s">
        <v>22</v>
      </c>
      <c r="C107" s="100">
        <v>5</v>
      </c>
      <c r="D107" s="100">
        <v>0</v>
      </c>
      <c r="E107" s="100">
        <v>3</v>
      </c>
      <c r="F107" s="100">
        <v>2</v>
      </c>
      <c r="G107" s="100">
        <v>10</v>
      </c>
      <c r="H107" s="100">
        <v>1</v>
      </c>
      <c r="I107" s="100">
        <v>0</v>
      </c>
      <c r="J107" s="100">
        <v>5</v>
      </c>
      <c r="K107" s="100">
        <v>0</v>
      </c>
      <c r="L107" s="100">
        <v>2</v>
      </c>
      <c r="M107" s="100">
        <v>12</v>
      </c>
      <c r="N107" s="100">
        <v>0</v>
      </c>
      <c r="O107" s="100">
        <v>40</v>
      </c>
      <c r="P107" s="42">
        <f>O107/O114</f>
        <v>0.27777777777777779</v>
      </c>
    </row>
    <row r="108" spans="2:22" x14ac:dyDescent="0.2">
      <c r="B108" s="100" t="s">
        <v>20</v>
      </c>
      <c r="C108" s="100">
        <v>3</v>
      </c>
      <c r="D108" s="100">
        <v>1</v>
      </c>
      <c r="E108" s="100">
        <v>1</v>
      </c>
      <c r="F108" s="100">
        <v>1</v>
      </c>
      <c r="G108" s="100">
        <v>15</v>
      </c>
      <c r="H108" s="100">
        <v>0</v>
      </c>
      <c r="I108" s="100">
        <v>2</v>
      </c>
      <c r="J108" s="100">
        <v>1</v>
      </c>
      <c r="K108" s="100">
        <v>6</v>
      </c>
      <c r="L108" s="100">
        <v>2</v>
      </c>
      <c r="M108" s="100">
        <v>2</v>
      </c>
      <c r="N108" s="100">
        <v>0</v>
      </c>
      <c r="O108" s="100">
        <v>34</v>
      </c>
      <c r="P108" s="42">
        <f>O108/O114</f>
        <v>0.2361111111111111</v>
      </c>
    </row>
    <row r="109" spans="2:22" x14ac:dyDescent="0.2">
      <c r="B109" s="100" t="s">
        <v>45</v>
      </c>
      <c r="C109" s="100">
        <v>6</v>
      </c>
      <c r="D109" s="100">
        <v>3</v>
      </c>
      <c r="E109" s="100">
        <v>0</v>
      </c>
      <c r="F109" s="100">
        <v>1</v>
      </c>
      <c r="G109" s="100">
        <v>3</v>
      </c>
      <c r="H109" s="100">
        <v>3</v>
      </c>
      <c r="I109" s="100">
        <v>0</v>
      </c>
      <c r="J109" s="100">
        <v>1</v>
      </c>
      <c r="K109" s="100">
        <v>0</v>
      </c>
      <c r="L109" s="100">
        <v>3</v>
      </c>
      <c r="M109" s="100">
        <v>1</v>
      </c>
      <c r="N109" s="100">
        <v>0</v>
      </c>
      <c r="O109" s="100">
        <v>21</v>
      </c>
      <c r="P109" s="42">
        <f>O109/O114</f>
        <v>0.14583333333333334</v>
      </c>
    </row>
    <row r="110" spans="2:22" x14ac:dyDescent="0.2">
      <c r="B110" s="100" t="s">
        <v>91</v>
      </c>
      <c r="C110" s="100">
        <v>0</v>
      </c>
      <c r="D110" s="100">
        <v>0</v>
      </c>
      <c r="E110" s="100">
        <v>0</v>
      </c>
      <c r="F110" s="100">
        <v>0</v>
      </c>
      <c r="G110" s="100">
        <v>0</v>
      </c>
      <c r="H110" s="100">
        <v>0</v>
      </c>
      <c r="I110" s="100">
        <v>0</v>
      </c>
      <c r="J110" s="100">
        <v>0</v>
      </c>
      <c r="K110" s="100">
        <v>0</v>
      </c>
      <c r="L110" s="100">
        <v>0</v>
      </c>
      <c r="M110" s="100">
        <v>0</v>
      </c>
      <c r="N110" s="100">
        <v>0</v>
      </c>
      <c r="O110" s="100">
        <v>0</v>
      </c>
      <c r="P110" s="42">
        <f>O110/O114</f>
        <v>0</v>
      </c>
    </row>
    <row r="111" spans="2:22" x14ac:dyDescent="0.2">
      <c r="B111" s="100" t="s">
        <v>46</v>
      </c>
      <c r="C111" s="100">
        <v>0</v>
      </c>
      <c r="D111" s="100">
        <v>0</v>
      </c>
      <c r="E111" s="100">
        <v>0</v>
      </c>
      <c r="F111" s="100">
        <v>0</v>
      </c>
      <c r="G111" s="100">
        <v>0</v>
      </c>
      <c r="H111" s="100">
        <v>0</v>
      </c>
      <c r="I111" s="100">
        <v>0</v>
      </c>
      <c r="J111" s="100">
        <v>0</v>
      </c>
      <c r="K111" s="100">
        <v>0</v>
      </c>
      <c r="L111" s="100">
        <v>0</v>
      </c>
      <c r="M111" s="100">
        <v>0</v>
      </c>
      <c r="N111" s="100">
        <v>0</v>
      </c>
      <c r="O111" s="100">
        <v>0</v>
      </c>
      <c r="P111" s="42">
        <f>O111/O114</f>
        <v>0</v>
      </c>
    </row>
    <row r="112" spans="2:22" x14ac:dyDescent="0.2">
      <c r="B112" s="100" t="s">
        <v>47</v>
      </c>
      <c r="C112" s="100">
        <v>0</v>
      </c>
      <c r="D112" s="100">
        <v>0</v>
      </c>
      <c r="E112" s="100">
        <v>0</v>
      </c>
      <c r="F112" s="100">
        <v>0</v>
      </c>
      <c r="G112" s="100">
        <v>0</v>
      </c>
      <c r="H112" s="100">
        <v>0</v>
      </c>
      <c r="I112" s="100">
        <v>0</v>
      </c>
      <c r="J112" s="100">
        <v>0</v>
      </c>
      <c r="K112" s="100">
        <v>0</v>
      </c>
      <c r="L112" s="100">
        <v>0</v>
      </c>
      <c r="M112" s="100">
        <v>0</v>
      </c>
      <c r="N112" s="100">
        <v>0</v>
      </c>
      <c r="O112" s="100">
        <v>0</v>
      </c>
      <c r="P112" s="42">
        <f>O112/O114</f>
        <v>0</v>
      </c>
    </row>
    <row r="113" spans="2:20" ht="13.5" thickBot="1" x14ac:dyDescent="0.25">
      <c r="B113" s="105" t="s">
        <v>78</v>
      </c>
      <c r="C113" s="105">
        <v>0</v>
      </c>
      <c r="D113" s="105">
        <v>0</v>
      </c>
      <c r="E113" s="105">
        <v>0</v>
      </c>
      <c r="F113" s="105">
        <v>0</v>
      </c>
      <c r="G113" s="105">
        <v>0</v>
      </c>
      <c r="H113" s="105">
        <v>0</v>
      </c>
      <c r="I113" s="105">
        <v>0</v>
      </c>
      <c r="J113" s="105">
        <v>0</v>
      </c>
      <c r="K113" s="105">
        <v>0</v>
      </c>
      <c r="L113" s="105">
        <v>0</v>
      </c>
      <c r="M113" s="105">
        <v>0</v>
      </c>
      <c r="N113" s="105">
        <v>0</v>
      </c>
      <c r="O113" s="105">
        <v>0</v>
      </c>
      <c r="P113" s="42">
        <f>O113/O114</f>
        <v>0</v>
      </c>
    </row>
    <row r="114" spans="2:20" ht="13.5" thickBot="1" x14ac:dyDescent="0.25">
      <c r="B114" s="107" t="s">
        <v>88</v>
      </c>
      <c r="C114" s="108">
        <v>47</v>
      </c>
      <c r="D114" s="108">
        <v>8</v>
      </c>
      <c r="E114" s="108">
        <v>5</v>
      </c>
      <c r="F114" s="108">
        <v>5</v>
      </c>
      <c r="G114" s="108">
        <v>30</v>
      </c>
      <c r="H114" s="108">
        <v>6</v>
      </c>
      <c r="I114" s="108">
        <v>3</v>
      </c>
      <c r="J114" s="108">
        <v>7</v>
      </c>
      <c r="K114" s="108">
        <v>10</v>
      </c>
      <c r="L114" s="108">
        <v>7</v>
      </c>
      <c r="M114" s="108">
        <v>16</v>
      </c>
      <c r="N114" s="108">
        <v>0</v>
      </c>
      <c r="O114" s="112">
        <v>144</v>
      </c>
      <c r="P114" s="95">
        <f>SUM(P106:P113)</f>
        <v>1</v>
      </c>
    </row>
    <row r="115" spans="2:20" x14ac:dyDescent="0.2">
      <c r="B115" s="55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56"/>
      <c r="Q115" s="48"/>
      <c r="R115" s="48"/>
      <c r="S115" s="48"/>
      <c r="T115" s="48"/>
    </row>
    <row r="116" spans="2:20" x14ac:dyDescent="0.2">
      <c r="B116" s="55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56"/>
      <c r="Q116" s="48"/>
      <c r="R116" s="48"/>
      <c r="S116" s="48"/>
      <c r="T116" s="48"/>
    </row>
    <row r="117" spans="2:20" ht="13.5" thickBot="1" x14ac:dyDescent="0.25">
      <c r="B117" s="55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56"/>
      <c r="Q117" s="48"/>
      <c r="R117" s="48"/>
      <c r="S117" s="48"/>
      <c r="T117" s="48"/>
    </row>
    <row r="118" spans="2:20" ht="13.5" thickBot="1" x14ac:dyDescent="0.25">
      <c r="B118" s="150" t="s">
        <v>95</v>
      </c>
      <c r="C118" s="151"/>
      <c r="D118" s="151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2"/>
    </row>
    <row r="119" spans="2:20" ht="13.5" thickBot="1" x14ac:dyDescent="0.25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9"/>
      <c r="M119" s="39"/>
      <c r="N119" s="39"/>
      <c r="O119" s="39"/>
      <c r="P119" s="39"/>
      <c r="Q119" s="48"/>
      <c r="R119" s="48"/>
      <c r="S119" s="48"/>
      <c r="T119" s="48"/>
    </row>
    <row r="120" spans="2:20" ht="13.5" thickBot="1" x14ac:dyDescent="0.25">
      <c r="B120" s="101" t="s">
        <v>1</v>
      </c>
      <c r="C120" s="102" t="s">
        <v>2</v>
      </c>
      <c r="D120" s="103" t="s">
        <v>3</v>
      </c>
      <c r="E120" s="103" t="s">
        <v>4</v>
      </c>
      <c r="F120" s="103" t="s">
        <v>5</v>
      </c>
      <c r="G120" s="103" t="s">
        <v>6</v>
      </c>
      <c r="H120" s="103" t="s">
        <v>7</v>
      </c>
      <c r="I120" s="103" t="s">
        <v>8</v>
      </c>
      <c r="J120" s="103" t="s">
        <v>9</v>
      </c>
      <c r="K120" s="103" t="s">
        <v>10</v>
      </c>
      <c r="L120" s="103" t="s">
        <v>11</v>
      </c>
      <c r="M120" s="103" t="s">
        <v>12</v>
      </c>
      <c r="N120" s="103" t="s">
        <v>13</v>
      </c>
      <c r="O120" s="103" t="s">
        <v>14</v>
      </c>
      <c r="P120" s="22" t="s">
        <v>15</v>
      </c>
    </row>
    <row r="121" spans="2:20" x14ac:dyDescent="0.2">
      <c r="B121" s="100" t="s">
        <v>21</v>
      </c>
      <c r="C121" s="100">
        <v>111</v>
      </c>
      <c r="D121" s="100">
        <v>134</v>
      </c>
      <c r="E121" s="100">
        <v>37</v>
      </c>
      <c r="F121" s="100">
        <v>151</v>
      </c>
      <c r="G121" s="100">
        <v>407</v>
      </c>
      <c r="H121" s="100">
        <v>292</v>
      </c>
      <c r="I121" s="100">
        <v>301</v>
      </c>
      <c r="J121" s="100">
        <v>222</v>
      </c>
      <c r="K121" s="100">
        <v>255</v>
      </c>
      <c r="L121" s="100">
        <v>327</v>
      </c>
      <c r="M121" s="100">
        <v>240</v>
      </c>
      <c r="N121" s="100">
        <v>0</v>
      </c>
      <c r="O121" s="159">
        <v>2477</v>
      </c>
      <c r="P121" s="162">
        <f>O121/O153</f>
        <v>0.25708354955889984</v>
      </c>
    </row>
    <row r="122" spans="2:20" x14ac:dyDescent="0.2">
      <c r="B122" s="100" t="s">
        <v>17</v>
      </c>
      <c r="C122" s="100">
        <v>69</v>
      </c>
      <c r="D122" s="100">
        <v>119</v>
      </c>
      <c r="E122" s="100">
        <v>117</v>
      </c>
      <c r="F122" s="100">
        <v>153</v>
      </c>
      <c r="G122" s="100">
        <v>178</v>
      </c>
      <c r="H122" s="100">
        <v>134</v>
      </c>
      <c r="I122" s="100">
        <v>141</v>
      </c>
      <c r="J122" s="100">
        <v>179</v>
      </c>
      <c r="K122" s="100">
        <v>147</v>
      </c>
      <c r="L122" s="100">
        <v>163</v>
      </c>
      <c r="M122" s="100">
        <v>153</v>
      </c>
      <c r="N122" s="100">
        <v>0</v>
      </c>
      <c r="O122" s="159">
        <v>1553</v>
      </c>
      <c r="P122" s="163">
        <f>O122/O153</f>
        <v>0.1611831862999481</v>
      </c>
    </row>
    <row r="123" spans="2:20" x14ac:dyDescent="0.2">
      <c r="B123" s="100" t="s">
        <v>20</v>
      </c>
      <c r="C123" s="100">
        <v>126</v>
      </c>
      <c r="D123" s="100">
        <v>158</v>
      </c>
      <c r="E123" s="100">
        <v>131</v>
      </c>
      <c r="F123" s="100">
        <v>128</v>
      </c>
      <c r="G123" s="100">
        <v>103</v>
      </c>
      <c r="H123" s="100">
        <v>86</v>
      </c>
      <c r="I123" s="100">
        <v>92</v>
      </c>
      <c r="J123" s="100">
        <v>122</v>
      </c>
      <c r="K123" s="100">
        <v>147</v>
      </c>
      <c r="L123" s="100">
        <v>117</v>
      </c>
      <c r="M123" s="100">
        <v>132</v>
      </c>
      <c r="N123" s="100">
        <v>0</v>
      </c>
      <c r="O123" s="159">
        <v>1342</v>
      </c>
      <c r="P123" s="163">
        <f>O123/O153</f>
        <v>0.13928386092371561</v>
      </c>
    </row>
    <row r="124" spans="2:20" x14ac:dyDescent="0.2">
      <c r="B124" s="100" t="s">
        <v>27</v>
      </c>
      <c r="C124" s="100">
        <v>53</v>
      </c>
      <c r="D124" s="100">
        <v>27</v>
      </c>
      <c r="E124" s="100">
        <v>35</v>
      </c>
      <c r="F124" s="100">
        <v>65</v>
      </c>
      <c r="G124" s="100">
        <v>68</v>
      </c>
      <c r="H124" s="100">
        <v>85</v>
      </c>
      <c r="I124" s="100">
        <v>70</v>
      </c>
      <c r="J124" s="100">
        <v>60</v>
      </c>
      <c r="K124" s="100">
        <v>70</v>
      </c>
      <c r="L124" s="100">
        <v>78</v>
      </c>
      <c r="M124" s="100">
        <v>53</v>
      </c>
      <c r="N124" s="100">
        <v>0</v>
      </c>
      <c r="O124" s="159">
        <v>664</v>
      </c>
      <c r="P124" s="163">
        <f>O124/O153</f>
        <v>6.8915412558380906E-2</v>
      </c>
    </row>
    <row r="125" spans="2:20" x14ac:dyDescent="0.2">
      <c r="B125" s="100" t="s">
        <v>72</v>
      </c>
      <c r="C125" s="100">
        <v>55</v>
      </c>
      <c r="D125" s="100">
        <v>38</v>
      </c>
      <c r="E125" s="100">
        <v>30</v>
      </c>
      <c r="F125" s="100">
        <v>26</v>
      </c>
      <c r="G125" s="100">
        <v>69</v>
      </c>
      <c r="H125" s="100">
        <v>35</v>
      </c>
      <c r="I125" s="100">
        <v>70</v>
      </c>
      <c r="J125" s="100">
        <v>47</v>
      </c>
      <c r="K125" s="100">
        <v>49</v>
      </c>
      <c r="L125" s="100">
        <v>33</v>
      </c>
      <c r="M125" s="100">
        <v>29</v>
      </c>
      <c r="N125" s="100">
        <v>0</v>
      </c>
      <c r="O125" s="159">
        <v>481</v>
      </c>
      <c r="P125" s="163">
        <f>O125/O153</f>
        <v>4.9922158796056049E-2</v>
      </c>
    </row>
    <row r="126" spans="2:20" x14ac:dyDescent="0.2">
      <c r="B126" s="100" t="s">
        <v>73</v>
      </c>
      <c r="C126" s="100">
        <v>49</v>
      </c>
      <c r="D126" s="100">
        <v>85</v>
      </c>
      <c r="E126" s="100">
        <v>28</v>
      </c>
      <c r="F126" s="100">
        <v>72</v>
      </c>
      <c r="G126" s="100">
        <v>31</v>
      </c>
      <c r="H126" s="100">
        <v>36</v>
      </c>
      <c r="I126" s="100">
        <v>60</v>
      </c>
      <c r="J126" s="100">
        <v>54</v>
      </c>
      <c r="K126" s="100">
        <v>15</v>
      </c>
      <c r="L126" s="100">
        <v>16</v>
      </c>
      <c r="M126" s="100">
        <v>30</v>
      </c>
      <c r="N126" s="100">
        <v>0</v>
      </c>
      <c r="O126" s="159">
        <v>476</v>
      </c>
      <c r="P126" s="163">
        <f>O126/O153</f>
        <v>4.9403217436429683E-2</v>
      </c>
    </row>
    <row r="127" spans="2:20" x14ac:dyDescent="0.2">
      <c r="B127" s="100" t="s">
        <v>19</v>
      </c>
      <c r="C127" s="100">
        <v>27</v>
      </c>
      <c r="D127" s="100">
        <v>43</v>
      </c>
      <c r="E127" s="100">
        <v>60</v>
      </c>
      <c r="F127" s="100">
        <v>39</v>
      </c>
      <c r="G127" s="100">
        <v>40</v>
      </c>
      <c r="H127" s="100">
        <v>51</v>
      </c>
      <c r="I127" s="100">
        <v>28</v>
      </c>
      <c r="J127" s="100">
        <v>23</v>
      </c>
      <c r="K127" s="100">
        <v>49</v>
      </c>
      <c r="L127" s="100">
        <v>24</v>
      </c>
      <c r="M127" s="100">
        <v>50</v>
      </c>
      <c r="N127" s="100">
        <v>0</v>
      </c>
      <c r="O127" s="159">
        <v>434</v>
      </c>
      <c r="P127" s="163">
        <f>O127/O153</f>
        <v>4.5044110015568239E-2</v>
      </c>
    </row>
    <row r="128" spans="2:20" x14ac:dyDescent="0.2">
      <c r="B128" s="100" t="s">
        <v>26</v>
      </c>
      <c r="C128" s="100">
        <v>25</v>
      </c>
      <c r="D128" s="100">
        <v>27</v>
      </c>
      <c r="E128" s="100">
        <v>32</v>
      </c>
      <c r="F128" s="100">
        <v>20</v>
      </c>
      <c r="G128" s="100">
        <v>57</v>
      </c>
      <c r="H128" s="100">
        <v>57</v>
      </c>
      <c r="I128" s="100">
        <v>38</v>
      </c>
      <c r="J128" s="100">
        <v>50</v>
      </c>
      <c r="K128" s="100">
        <v>36</v>
      </c>
      <c r="L128" s="100">
        <v>50</v>
      </c>
      <c r="M128" s="100">
        <v>37</v>
      </c>
      <c r="N128" s="100">
        <v>0</v>
      </c>
      <c r="O128" s="159">
        <v>429</v>
      </c>
      <c r="P128" s="163">
        <f>O128/O153</f>
        <v>4.4525168655941881E-2</v>
      </c>
    </row>
    <row r="129" spans="2:16" x14ac:dyDescent="0.2">
      <c r="B129" s="100" t="s">
        <v>43</v>
      </c>
      <c r="C129" s="100">
        <v>60</v>
      </c>
      <c r="D129" s="100">
        <v>12</v>
      </c>
      <c r="E129" s="100">
        <v>91</v>
      </c>
      <c r="F129" s="100">
        <v>51</v>
      </c>
      <c r="G129" s="100">
        <v>34</v>
      </c>
      <c r="H129" s="100">
        <v>16</v>
      </c>
      <c r="I129" s="100">
        <v>55</v>
      </c>
      <c r="J129" s="100">
        <v>19</v>
      </c>
      <c r="K129" s="100">
        <v>37</v>
      </c>
      <c r="L129" s="100">
        <v>22</v>
      </c>
      <c r="M129" s="100">
        <v>18</v>
      </c>
      <c r="N129" s="100">
        <v>0</v>
      </c>
      <c r="O129" s="159">
        <v>415</v>
      </c>
      <c r="P129" s="163">
        <f>O129/O153</f>
        <v>4.3072132848988066E-2</v>
      </c>
    </row>
    <row r="130" spans="2:16" x14ac:dyDescent="0.2">
      <c r="B130" s="100" t="s">
        <v>46</v>
      </c>
      <c r="C130" s="100">
        <v>29</v>
      </c>
      <c r="D130" s="100">
        <v>27</v>
      </c>
      <c r="E130" s="100">
        <v>15</v>
      </c>
      <c r="F130" s="100">
        <v>23</v>
      </c>
      <c r="G130" s="100">
        <v>33</v>
      </c>
      <c r="H130" s="100">
        <v>8</v>
      </c>
      <c r="I130" s="100">
        <v>23</v>
      </c>
      <c r="J130" s="100">
        <v>31</v>
      </c>
      <c r="K130" s="100">
        <v>24</v>
      </c>
      <c r="L130" s="100">
        <v>38</v>
      </c>
      <c r="M130" s="100">
        <v>40</v>
      </c>
      <c r="N130" s="100">
        <v>0</v>
      </c>
      <c r="O130" s="159">
        <v>291</v>
      </c>
      <c r="P130" s="163">
        <f>O130/O153</f>
        <v>3.020238713025428E-2</v>
      </c>
    </row>
    <row r="131" spans="2:16" x14ac:dyDescent="0.2">
      <c r="B131" s="100" t="s">
        <v>16</v>
      </c>
      <c r="C131" s="100">
        <v>3</v>
      </c>
      <c r="D131" s="100">
        <v>6</v>
      </c>
      <c r="E131" s="100">
        <v>11</v>
      </c>
      <c r="F131" s="100">
        <v>7</v>
      </c>
      <c r="G131" s="100">
        <v>18</v>
      </c>
      <c r="H131" s="100">
        <v>21</v>
      </c>
      <c r="I131" s="100">
        <v>13</v>
      </c>
      <c r="J131" s="100">
        <v>20</v>
      </c>
      <c r="K131" s="100">
        <v>25</v>
      </c>
      <c r="L131" s="100">
        <v>26</v>
      </c>
      <c r="M131" s="100">
        <v>15</v>
      </c>
      <c r="N131" s="100">
        <v>0</v>
      </c>
      <c r="O131" s="159">
        <v>165</v>
      </c>
      <c r="P131" s="163">
        <f>O131/O153</f>
        <v>1.7125064867669952E-2</v>
      </c>
    </row>
    <row r="132" spans="2:16" x14ac:dyDescent="0.2">
      <c r="B132" s="100" t="s">
        <v>23</v>
      </c>
      <c r="C132" s="100">
        <v>37</v>
      </c>
      <c r="D132" s="100">
        <v>19</v>
      </c>
      <c r="E132" s="100">
        <v>13</v>
      </c>
      <c r="F132" s="100">
        <v>7</v>
      </c>
      <c r="G132" s="100">
        <v>13</v>
      </c>
      <c r="H132" s="100">
        <v>17</v>
      </c>
      <c r="I132" s="100">
        <v>11</v>
      </c>
      <c r="J132" s="100">
        <v>9</v>
      </c>
      <c r="K132" s="100">
        <v>6</v>
      </c>
      <c r="L132" s="100">
        <v>5</v>
      </c>
      <c r="M132" s="100">
        <v>14</v>
      </c>
      <c r="N132" s="100">
        <v>0</v>
      </c>
      <c r="O132" s="159">
        <v>151</v>
      </c>
      <c r="P132" s="163">
        <f>O132/O153</f>
        <v>1.5672029060716137E-2</v>
      </c>
    </row>
    <row r="133" spans="2:16" x14ac:dyDescent="0.2">
      <c r="B133" s="100" t="s">
        <v>89</v>
      </c>
      <c r="C133" s="100">
        <v>3</v>
      </c>
      <c r="D133" s="100">
        <v>21</v>
      </c>
      <c r="E133" s="100">
        <v>20</v>
      </c>
      <c r="F133" s="100">
        <v>2</v>
      </c>
      <c r="G133" s="100">
        <v>14</v>
      </c>
      <c r="H133" s="100">
        <v>17</v>
      </c>
      <c r="I133" s="100">
        <v>9</v>
      </c>
      <c r="J133" s="100">
        <v>8</v>
      </c>
      <c r="K133" s="100">
        <v>12</v>
      </c>
      <c r="L133" s="100">
        <v>13</v>
      </c>
      <c r="M133" s="100">
        <v>17</v>
      </c>
      <c r="N133" s="100">
        <v>0</v>
      </c>
      <c r="O133" s="159">
        <v>136</v>
      </c>
      <c r="P133" s="163">
        <f>O133/O153</f>
        <v>1.4115204981837052E-2</v>
      </c>
    </row>
    <row r="134" spans="2:16" x14ac:dyDescent="0.2">
      <c r="B134" s="100" t="s">
        <v>22</v>
      </c>
      <c r="C134" s="100">
        <v>16</v>
      </c>
      <c r="D134" s="100">
        <v>10</v>
      </c>
      <c r="E134" s="100">
        <v>19</v>
      </c>
      <c r="F134" s="100">
        <v>5</v>
      </c>
      <c r="G134" s="100">
        <v>1</v>
      </c>
      <c r="H134" s="100">
        <v>11</v>
      </c>
      <c r="I134" s="100">
        <v>5</v>
      </c>
      <c r="J134" s="100">
        <v>31</v>
      </c>
      <c r="K134" s="100">
        <v>7</v>
      </c>
      <c r="L134" s="100">
        <v>20</v>
      </c>
      <c r="M134" s="100">
        <v>11</v>
      </c>
      <c r="N134" s="100">
        <v>0</v>
      </c>
      <c r="O134" s="159">
        <v>136</v>
      </c>
      <c r="P134" s="163">
        <f>O134/O153</f>
        <v>1.4115204981837052E-2</v>
      </c>
    </row>
    <row r="135" spans="2:16" x14ac:dyDescent="0.2">
      <c r="B135" s="100" t="s">
        <v>31</v>
      </c>
      <c r="C135" s="100">
        <v>23</v>
      </c>
      <c r="D135" s="100">
        <v>31</v>
      </c>
      <c r="E135" s="100">
        <v>17</v>
      </c>
      <c r="F135" s="100">
        <v>6</v>
      </c>
      <c r="G135" s="100">
        <v>4</v>
      </c>
      <c r="H135" s="100">
        <v>6</v>
      </c>
      <c r="I135" s="100">
        <v>14</v>
      </c>
      <c r="J135" s="100">
        <v>11</v>
      </c>
      <c r="K135" s="100">
        <v>2</v>
      </c>
      <c r="L135" s="100">
        <v>2</v>
      </c>
      <c r="M135" s="100">
        <v>4</v>
      </c>
      <c r="N135" s="100">
        <v>0</v>
      </c>
      <c r="O135" s="159">
        <v>120</v>
      </c>
      <c r="P135" s="163">
        <f>O135/O153</f>
        <v>1.2454592631032694E-2</v>
      </c>
    </row>
    <row r="136" spans="2:16" x14ac:dyDescent="0.2">
      <c r="B136" s="100" t="s">
        <v>28</v>
      </c>
      <c r="C136" s="100">
        <v>8</v>
      </c>
      <c r="D136" s="100">
        <v>8</v>
      </c>
      <c r="E136" s="100">
        <v>2</v>
      </c>
      <c r="F136" s="100">
        <v>4</v>
      </c>
      <c r="G136" s="100">
        <v>7</v>
      </c>
      <c r="H136" s="100">
        <v>9</v>
      </c>
      <c r="I136" s="100">
        <v>6</v>
      </c>
      <c r="J136" s="100">
        <v>10</v>
      </c>
      <c r="K136" s="100">
        <v>9</v>
      </c>
      <c r="L136" s="100">
        <v>8</v>
      </c>
      <c r="M136" s="100">
        <v>7</v>
      </c>
      <c r="N136" s="100">
        <v>0</v>
      </c>
      <c r="O136" s="159">
        <v>78</v>
      </c>
      <c r="P136" s="163">
        <f>O136/O153</f>
        <v>8.0954852101712514E-3</v>
      </c>
    </row>
    <row r="137" spans="2:16" x14ac:dyDescent="0.2">
      <c r="B137" s="100" t="s">
        <v>45</v>
      </c>
      <c r="C137" s="100">
        <v>1</v>
      </c>
      <c r="D137" s="100">
        <v>5</v>
      </c>
      <c r="E137" s="100">
        <v>6</v>
      </c>
      <c r="F137" s="100">
        <v>8</v>
      </c>
      <c r="G137" s="100">
        <v>5</v>
      </c>
      <c r="H137" s="100">
        <v>10</v>
      </c>
      <c r="I137" s="100">
        <v>9</v>
      </c>
      <c r="J137" s="100">
        <v>6</v>
      </c>
      <c r="K137" s="100">
        <v>3</v>
      </c>
      <c r="L137" s="100">
        <v>3</v>
      </c>
      <c r="M137" s="100">
        <v>10</v>
      </c>
      <c r="N137" s="100">
        <v>0</v>
      </c>
      <c r="O137" s="159">
        <v>66</v>
      </c>
      <c r="P137" s="163">
        <f>O137/O153</f>
        <v>6.8500259470679814E-3</v>
      </c>
    </row>
    <row r="138" spans="2:16" x14ac:dyDescent="0.2">
      <c r="B138" s="100" t="s">
        <v>40</v>
      </c>
      <c r="C138" s="100">
        <v>1</v>
      </c>
      <c r="D138" s="100">
        <v>2</v>
      </c>
      <c r="E138" s="100">
        <v>2</v>
      </c>
      <c r="F138" s="100">
        <v>2</v>
      </c>
      <c r="G138" s="100">
        <v>1</v>
      </c>
      <c r="H138" s="100">
        <v>0</v>
      </c>
      <c r="I138" s="100">
        <v>27</v>
      </c>
      <c r="J138" s="100">
        <v>12</v>
      </c>
      <c r="K138" s="100">
        <v>4</v>
      </c>
      <c r="L138" s="100">
        <v>7</v>
      </c>
      <c r="M138" s="100">
        <v>4</v>
      </c>
      <c r="N138" s="100">
        <v>0</v>
      </c>
      <c r="O138" s="159">
        <v>62</v>
      </c>
      <c r="P138" s="163">
        <f>O138/O153</f>
        <v>6.4348728593668914E-3</v>
      </c>
    </row>
    <row r="139" spans="2:16" x14ac:dyDescent="0.2">
      <c r="B139" s="100" t="s">
        <v>29</v>
      </c>
      <c r="C139" s="100">
        <v>3</v>
      </c>
      <c r="D139" s="100">
        <v>2</v>
      </c>
      <c r="E139" s="100">
        <v>0</v>
      </c>
      <c r="F139" s="100">
        <v>4</v>
      </c>
      <c r="G139" s="100">
        <v>2</v>
      </c>
      <c r="H139" s="100">
        <v>1</v>
      </c>
      <c r="I139" s="100">
        <v>5</v>
      </c>
      <c r="J139" s="100">
        <v>7</v>
      </c>
      <c r="K139" s="100">
        <v>11</v>
      </c>
      <c r="L139" s="100">
        <v>3</v>
      </c>
      <c r="M139" s="100">
        <v>4</v>
      </c>
      <c r="N139" s="100">
        <v>0</v>
      </c>
      <c r="O139" s="159">
        <v>42</v>
      </c>
      <c r="P139" s="163">
        <f>O139/O153</f>
        <v>4.359107420861443E-3</v>
      </c>
    </row>
    <row r="140" spans="2:16" x14ac:dyDescent="0.2">
      <c r="B140" s="100" t="s">
        <v>30</v>
      </c>
      <c r="C140" s="100">
        <v>3</v>
      </c>
      <c r="D140" s="100">
        <v>7</v>
      </c>
      <c r="E140" s="100">
        <v>4</v>
      </c>
      <c r="F140" s="100">
        <v>2</v>
      </c>
      <c r="G140" s="100">
        <v>2</v>
      </c>
      <c r="H140" s="100">
        <v>5</v>
      </c>
      <c r="I140" s="100">
        <v>0</v>
      </c>
      <c r="J140" s="100">
        <v>4</v>
      </c>
      <c r="K140" s="100">
        <v>0</v>
      </c>
      <c r="L140" s="100">
        <v>4</v>
      </c>
      <c r="M140" s="100">
        <v>2</v>
      </c>
      <c r="N140" s="100">
        <v>0</v>
      </c>
      <c r="O140" s="159">
        <v>33</v>
      </c>
      <c r="P140" s="163">
        <f>O140/O153</f>
        <v>3.4250129735339907E-3</v>
      </c>
    </row>
    <row r="141" spans="2:16" x14ac:dyDescent="0.2">
      <c r="B141" s="100" t="s">
        <v>39</v>
      </c>
      <c r="C141" s="100">
        <v>1</v>
      </c>
      <c r="D141" s="100">
        <v>1</v>
      </c>
      <c r="E141" s="100">
        <v>0</v>
      </c>
      <c r="F141" s="100">
        <v>1</v>
      </c>
      <c r="G141" s="100">
        <v>2</v>
      </c>
      <c r="H141" s="100">
        <v>0</v>
      </c>
      <c r="I141" s="100">
        <v>10</v>
      </c>
      <c r="J141" s="100">
        <v>2</v>
      </c>
      <c r="K141" s="100">
        <v>1</v>
      </c>
      <c r="L141" s="100">
        <v>0</v>
      </c>
      <c r="M141" s="100">
        <v>2</v>
      </c>
      <c r="N141" s="100">
        <v>0</v>
      </c>
      <c r="O141" s="159">
        <v>20</v>
      </c>
      <c r="P141" s="163">
        <f>O141/O153</f>
        <v>2.0757654385054488E-3</v>
      </c>
    </row>
    <row r="142" spans="2:16" x14ac:dyDescent="0.2">
      <c r="B142" s="100" t="s">
        <v>78</v>
      </c>
      <c r="C142" s="100">
        <v>1</v>
      </c>
      <c r="D142" s="100">
        <v>2</v>
      </c>
      <c r="E142" s="100">
        <v>3</v>
      </c>
      <c r="F142" s="100">
        <v>2</v>
      </c>
      <c r="G142" s="100">
        <v>1</v>
      </c>
      <c r="H142" s="100">
        <v>3</v>
      </c>
      <c r="I142" s="100">
        <v>3</v>
      </c>
      <c r="J142" s="100">
        <v>2</v>
      </c>
      <c r="K142" s="100">
        <v>2</v>
      </c>
      <c r="L142" s="100">
        <v>0</v>
      </c>
      <c r="M142" s="100">
        <v>0</v>
      </c>
      <c r="N142" s="100">
        <v>0</v>
      </c>
      <c r="O142" s="159">
        <v>19</v>
      </c>
      <c r="P142" s="163">
        <f>O142/O153</f>
        <v>1.9719771665801765E-3</v>
      </c>
    </row>
    <row r="143" spans="2:16" x14ac:dyDescent="0.2">
      <c r="B143" s="100" t="s">
        <v>41</v>
      </c>
      <c r="C143" s="100">
        <v>2</v>
      </c>
      <c r="D143" s="100">
        <v>4</v>
      </c>
      <c r="E143" s="100">
        <v>1</v>
      </c>
      <c r="F143" s="100">
        <v>1</v>
      </c>
      <c r="G143" s="100">
        <v>1</v>
      </c>
      <c r="H143" s="100">
        <v>1</v>
      </c>
      <c r="I143" s="100">
        <v>0</v>
      </c>
      <c r="J143" s="100">
        <v>0</v>
      </c>
      <c r="K143" s="100">
        <v>0</v>
      </c>
      <c r="L143" s="100">
        <v>0</v>
      </c>
      <c r="M143" s="100">
        <v>1</v>
      </c>
      <c r="N143" s="100">
        <v>0</v>
      </c>
      <c r="O143" s="159">
        <v>11</v>
      </c>
      <c r="P143" s="163">
        <f>O143/O153</f>
        <v>1.1416709911779969E-3</v>
      </c>
    </row>
    <row r="144" spans="2:16" x14ac:dyDescent="0.2">
      <c r="B144" s="100" t="s">
        <v>48</v>
      </c>
      <c r="C144" s="100">
        <v>0</v>
      </c>
      <c r="D144" s="100">
        <v>2</v>
      </c>
      <c r="E144" s="100">
        <v>2</v>
      </c>
      <c r="F144" s="100">
        <v>1</v>
      </c>
      <c r="G144" s="100">
        <v>1</v>
      </c>
      <c r="H144" s="100">
        <v>0</v>
      </c>
      <c r="I144" s="100">
        <v>3</v>
      </c>
      <c r="J144" s="100">
        <v>0</v>
      </c>
      <c r="K144" s="100">
        <v>0</v>
      </c>
      <c r="L144" s="100">
        <v>0</v>
      </c>
      <c r="M144" s="100">
        <v>0</v>
      </c>
      <c r="N144" s="100">
        <v>0</v>
      </c>
      <c r="O144" s="159">
        <v>9</v>
      </c>
      <c r="P144" s="163">
        <f>O144/O153</f>
        <v>9.3409444732745199E-4</v>
      </c>
    </row>
    <row r="145" spans="2:18" x14ac:dyDescent="0.2">
      <c r="B145" s="100" t="s">
        <v>34</v>
      </c>
      <c r="C145" s="100">
        <v>2</v>
      </c>
      <c r="D145" s="100">
        <v>0</v>
      </c>
      <c r="E145" s="100">
        <v>1</v>
      </c>
      <c r="F145" s="100">
        <v>0</v>
      </c>
      <c r="G145" s="100">
        <v>2</v>
      </c>
      <c r="H145" s="100">
        <v>1</v>
      </c>
      <c r="I145" s="100">
        <v>0</v>
      </c>
      <c r="J145" s="100">
        <v>0</v>
      </c>
      <c r="K145" s="100">
        <v>0</v>
      </c>
      <c r="L145" s="100">
        <v>1</v>
      </c>
      <c r="M145" s="100">
        <v>0</v>
      </c>
      <c r="N145" s="100">
        <v>0</v>
      </c>
      <c r="O145" s="159">
        <v>7</v>
      </c>
      <c r="P145" s="163">
        <f>O145/O153</f>
        <v>7.265179034769071E-4</v>
      </c>
    </row>
    <row r="146" spans="2:18" x14ac:dyDescent="0.2">
      <c r="B146" s="100" t="s">
        <v>103</v>
      </c>
      <c r="C146" s="100">
        <v>0</v>
      </c>
      <c r="D146" s="100">
        <v>0</v>
      </c>
      <c r="E146" s="100">
        <v>0</v>
      </c>
      <c r="F146" s="100">
        <v>0</v>
      </c>
      <c r="G146" s="100">
        <v>0</v>
      </c>
      <c r="H146" s="100">
        <v>0</v>
      </c>
      <c r="I146" s="100">
        <v>0</v>
      </c>
      <c r="J146" s="100">
        <v>0</v>
      </c>
      <c r="K146" s="100">
        <v>6</v>
      </c>
      <c r="L146" s="100">
        <v>0</v>
      </c>
      <c r="M146" s="100">
        <v>0</v>
      </c>
      <c r="N146" s="100">
        <v>0</v>
      </c>
      <c r="O146" s="159">
        <v>6</v>
      </c>
      <c r="P146" s="163">
        <f>O146/O153</f>
        <v>6.227296315516347E-4</v>
      </c>
    </row>
    <row r="147" spans="2:18" x14ac:dyDescent="0.2">
      <c r="B147" s="100" t="s">
        <v>81</v>
      </c>
      <c r="C147" s="100">
        <v>1</v>
      </c>
      <c r="D147" s="100">
        <v>0</v>
      </c>
      <c r="E147" s="100">
        <v>0</v>
      </c>
      <c r="F147" s="100">
        <v>1</v>
      </c>
      <c r="G147" s="100">
        <v>0</v>
      </c>
      <c r="H147" s="100">
        <v>0</v>
      </c>
      <c r="I147" s="100">
        <v>3</v>
      </c>
      <c r="J147" s="100">
        <v>0</v>
      </c>
      <c r="K147" s="100">
        <v>0</v>
      </c>
      <c r="L147" s="100">
        <v>0</v>
      </c>
      <c r="M147" s="100">
        <v>0</v>
      </c>
      <c r="N147" s="100">
        <v>0</v>
      </c>
      <c r="O147" s="159">
        <v>5</v>
      </c>
      <c r="P147" s="163">
        <f>O147/O153</f>
        <v>5.189413596263622E-4</v>
      </c>
    </row>
    <row r="148" spans="2:18" x14ac:dyDescent="0.2">
      <c r="B148" s="100" t="s">
        <v>24</v>
      </c>
      <c r="C148" s="100">
        <v>0</v>
      </c>
      <c r="D148" s="100">
        <v>0</v>
      </c>
      <c r="E148" s="100">
        <v>0</v>
      </c>
      <c r="F148" s="100">
        <v>0</v>
      </c>
      <c r="G148" s="100">
        <v>0</v>
      </c>
      <c r="H148" s="100">
        <v>0</v>
      </c>
      <c r="I148" s="100">
        <v>0</v>
      </c>
      <c r="J148" s="100">
        <v>0</v>
      </c>
      <c r="K148" s="100">
        <v>2</v>
      </c>
      <c r="L148" s="100">
        <v>0</v>
      </c>
      <c r="M148" s="100">
        <v>0</v>
      </c>
      <c r="N148" s="100">
        <v>0</v>
      </c>
      <c r="O148" s="159">
        <v>2</v>
      </c>
      <c r="P148" s="164">
        <f>O148/O153</f>
        <v>2.075765438505449E-4</v>
      </c>
    </row>
    <row r="149" spans="2:18" x14ac:dyDescent="0.2">
      <c r="B149" s="100" t="s">
        <v>47</v>
      </c>
      <c r="C149" s="100">
        <v>0</v>
      </c>
      <c r="D149" s="100">
        <v>0</v>
      </c>
      <c r="E149" s="100">
        <v>0</v>
      </c>
      <c r="F149" s="100">
        <v>0</v>
      </c>
      <c r="G149" s="100">
        <v>0</v>
      </c>
      <c r="H149" s="100">
        <v>1</v>
      </c>
      <c r="I149" s="100">
        <v>0</v>
      </c>
      <c r="J149" s="100">
        <v>0</v>
      </c>
      <c r="K149" s="100">
        <v>0</v>
      </c>
      <c r="L149" s="100">
        <v>0</v>
      </c>
      <c r="M149" s="100">
        <v>1</v>
      </c>
      <c r="N149" s="100">
        <v>0</v>
      </c>
      <c r="O149" s="159">
        <v>2</v>
      </c>
      <c r="P149" s="164">
        <f>O149/O153</f>
        <v>2.075765438505449E-4</v>
      </c>
    </row>
    <row r="150" spans="2:18" x14ac:dyDescent="0.2">
      <c r="B150" s="100" t="s">
        <v>101</v>
      </c>
      <c r="C150" s="100">
        <v>0</v>
      </c>
      <c r="D150" s="100">
        <v>0</v>
      </c>
      <c r="E150" s="100">
        <v>0</v>
      </c>
      <c r="F150" s="100">
        <v>0</v>
      </c>
      <c r="G150" s="100">
        <v>0</v>
      </c>
      <c r="H150" s="100">
        <v>0</v>
      </c>
      <c r="I150" s="100">
        <v>0</v>
      </c>
      <c r="J150" s="100">
        <v>0</v>
      </c>
      <c r="K150" s="100">
        <v>0</v>
      </c>
      <c r="L150" s="100">
        <v>0</v>
      </c>
      <c r="M150" s="100">
        <v>2</v>
      </c>
      <c r="N150" s="100">
        <v>0</v>
      </c>
      <c r="O150" s="159">
        <v>2</v>
      </c>
      <c r="P150" s="164">
        <f>O150/O153</f>
        <v>2.075765438505449E-4</v>
      </c>
    </row>
    <row r="151" spans="2:18" x14ac:dyDescent="0.2">
      <c r="B151" s="100" t="s">
        <v>91</v>
      </c>
      <c r="C151" s="100">
        <v>0</v>
      </c>
      <c r="D151" s="100">
        <v>1</v>
      </c>
      <c r="E151" s="100">
        <v>0</v>
      </c>
      <c r="F151" s="100">
        <v>0</v>
      </c>
      <c r="G151" s="100">
        <v>0</v>
      </c>
      <c r="H151" s="100">
        <v>0</v>
      </c>
      <c r="I151" s="100">
        <v>0</v>
      </c>
      <c r="J151" s="100">
        <v>0</v>
      </c>
      <c r="K151" s="100">
        <v>0</v>
      </c>
      <c r="L151" s="100">
        <v>0</v>
      </c>
      <c r="M151" s="100">
        <v>0</v>
      </c>
      <c r="N151" s="100">
        <v>0</v>
      </c>
      <c r="O151" s="159">
        <v>1</v>
      </c>
      <c r="P151" s="165">
        <f>O151/O153</f>
        <v>1.0378827192527245E-4</v>
      </c>
    </row>
    <row r="152" spans="2:18" ht="13.5" thickBot="1" x14ac:dyDescent="0.25">
      <c r="B152" s="105" t="s">
        <v>90</v>
      </c>
      <c r="C152" s="105">
        <v>0</v>
      </c>
      <c r="D152" s="105">
        <v>0</v>
      </c>
      <c r="E152" s="105">
        <v>0</v>
      </c>
      <c r="F152" s="105">
        <v>0</v>
      </c>
      <c r="G152" s="105">
        <v>0</v>
      </c>
      <c r="H152" s="105">
        <v>0</v>
      </c>
      <c r="I152" s="105">
        <v>0</v>
      </c>
      <c r="J152" s="105">
        <v>0</v>
      </c>
      <c r="K152" s="105">
        <v>0</v>
      </c>
      <c r="L152" s="105">
        <v>0</v>
      </c>
      <c r="M152" s="105">
        <v>0</v>
      </c>
      <c r="N152" s="105">
        <v>0</v>
      </c>
      <c r="O152" s="160">
        <v>0</v>
      </c>
      <c r="P152" s="164">
        <f>O152/O153</f>
        <v>0</v>
      </c>
    </row>
    <row r="153" spans="2:18" ht="13.5" thickBot="1" x14ac:dyDescent="0.25">
      <c r="B153" s="107" t="s">
        <v>88</v>
      </c>
      <c r="C153" s="108">
        <v>709</v>
      </c>
      <c r="D153" s="108">
        <v>791</v>
      </c>
      <c r="E153" s="108">
        <v>677</v>
      </c>
      <c r="F153" s="108">
        <v>781</v>
      </c>
      <c r="G153" s="108">
        <v>1094</v>
      </c>
      <c r="H153" s="108">
        <v>903</v>
      </c>
      <c r="I153" s="108">
        <v>996</v>
      </c>
      <c r="J153" s="108">
        <v>929</v>
      </c>
      <c r="K153" s="108">
        <v>919</v>
      </c>
      <c r="L153" s="108">
        <v>960</v>
      </c>
      <c r="M153" s="108">
        <v>876</v>
      </c>
      <c r="N153" s="108">
        <v>0</v>
      </c>
      <c r="O153" s="111">
        <v>9635</v>
      </c>
      <c r="P153" s="161">
        <v>1</v>
      </c>
      <c r="Q153" s="48"/>
      <c r="R153" s="48"/>
    </row>
    <row r="154" spans="2:18" x14ac:dyDescent="0.2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9"/>
      <c r="M154" s="39"/>
      <c r="N154" s="39"/>
      <c r="O154" s="39"/>
      <c r="P154" s="39"/>
      <c r="Q154" s="48"/>
      <c r="R154" s="48"/>
    </row>
    <row r="155" spans="2:18" ht="13.5" thickBot="1" x14ac:dyDescent="0.25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9"/>
      <c r="M155" s="39"/>
      <c r="N155" s="39"/>
      <c r="O155" s="39"/>
      <c r="P155" s="39"/>
      <c r="Q155" s="48"/>
      <c r="R155" s="48"/>
    </row>
    <row r="156" spans="2:18" ht="13.5" thickBot="1" x14ac:dyDescent="0.25">
      <c r="B156" s="150" t="s">
        <v>96</v>
      </c>
      <c r="C156" s="151"/>
      <c r="D156" s="151"/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 s="152"/>
      <c r="Q156" s="48"/>
      <c r="R156" s="48"/>
    </row>
    <row r="157" spans="2:18" ht="13.5" thickBot="1" x14ac:dyDescent="0.25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9"/>
      <c r="M157" s="39"/>
      <c r="N157" s="39"/>
      <c r="O157" s="39"/>
      <c r="P157" s="39"/>
      <c r="Q157" s="48"/>
      <c r="R157" s="48"/>
    </row>
    <row r="158" spans="2:18" ht="13.5" thickBot="1" x14ac:dyDescent="0.25">
      <c r="B158" s="102" t="s">
        <v>1</v>
      </c>
      <c r="C158" s="103" t="s">
        <v>2</v>
      </c>
      <c r="D158" s="103" t="s">
        <v>3</v>
      </c>
      <c r="E158" s="103" t="s">
        <v>4</v>
      </c>
      <c r="F158" s="103" t="s">
        <v>5</v>
      </c>
      <c r="G158" s="103" t="s">
        <v>6</v>
      </c>
      <c r="H158" s="103" t="s">
        <v>7</v>
      </c>
      <c r="I158" s="103" t="s">
        <v>8</v>
      </c>
      <c r="J158" s="103" t="s">
        <v>9</v>
      </c>
      <c r="K158" s="103" t="s">
        <v>10</v>
      </c>
      <c r="L158" s="103" t="s">
        <v>11</v>
      </c>
      <c r="M158" s="103" t="s">
        <v>12</v>
      </c>
      <c r="N158" s="103" t="s">
        <v>13</v>
      </c>
      <c r="O158" s="103" t="s">
        <v>14</v>
      </c>
      <c r="P158" s="22" t="s">
        <v>15</v>
      </c>
    </row>
    <row r="159" spans="2:18" x14ac:dyDescent="0.2">
      <c r="B159" s="100" t="s">
        <v>30</v>
      </c>
      <c r="C159" s="100">
        <v>36</v>
      </c>
      <c r="D159" s="100">
        <v>30</v>
      </c>
      <c r="E159" s="100">
        <v>31</v>
      </c>
      <c r="F159" s="100">
        <v>24</v>
      </c>
      <c r="G159" s="100">
        <v>31</v>
      </c>
      <c r="H159" s="100">
        <v>21</v>
      </c>
      <c r="I159" s="100">
        <v>30</v>
      </c>
      <c r="J159" s="100">
        <v>32</v>
      </c>
      <c r="K159" s="100">
        <v>28</v>
      </c>
      <c r="L159" s="100">
        <v>23</v>
      </c>
      <c r="M159" s="100">
        <v>27</v>
      </c>
      <c r="N159" s="100">
        <v>0</v>
      </c>
      <c r="O159" s="100">
        <v>313</v>
      </c>
      <c r="P159" s="42">
        <v>0</v>
      </c>
    </row>
    <row r="160" spans="2:18" x14ac:dyDescent="0.2">
      <c r="B160" s="100" t="s">
        <v>41</v>
      </c>
      <c r="C160" s="100">
        <v>18</v>
      </c>
      <c r="D160" s="100">
        <v>20</v>
      </c>
      <c r="E160" s="100">
        <v>34</v>
      </c>
      <c r="F160" s="100">
        <v>30</v>
      </c>
      <c r="G160" s="100">
        <v>30</v>
      </c>
      <c r="H160" s="100">
        <v>15</v>
      </c>
      <c r="I160" s="100">
        <v>25</v>
      </c>
      <c r="J160" s="100">
        <v>29</v>
      </c>
      <c r="K160" s="100">
        <v>21</v>
      </c>
      <c r="L160" s="100">
        <v>24</v>
      </c>
      <c r="M160" s="100">
        <v>20</v>
      </c>
      <c r="N160" s="100">
        <v>0</v>
      </c>
      <c r="O160" s="100">
        <v>266</v>
      </c>
      <c r="P160" s="42">
        <v>4.1000000000000003E-3</v>
      </c>
    </row>
    <row r="161" spans="2:16" x14ac:dyDescent="0.2">
      <c r="B161" s="100" t="s">
        <v>17</v>
      </c>
      <c r="C161" s="100">
        <v>16</v>
      </c>
      <c r="D161" s="100">
        <v>18</v>
      </c>
      <c r="E161" s="100">
        <v>8</v>
      </c>
      <c r="F161" s="100">
        <v>25</v>
      </c>
      <c r="G161" s="100">
        <v>20</v>
      </c>
      <c r="H161" s="100">
        <v>13</v>
      </c>
      <c r="I161" s="100">
        <v>20</v>
      </c>
      <c r="J161" s="100">
        <v>20</v>
      </c>
      <c r="K161" s="100">
        <v>26</v>
      </c>
      <c r="L161" s="100">
        <v>58</v>
      </c>
      <c r="M161" s="100">
        <v>16</v>
      </c>
      <c r="N161" s="100">
        <v>0</v>
      </c>
      <c r="O161" s="100">
        <v>240</v>
      </c>
      <c r="P161" s="42">
        <v>0</v>
      </c>
    </row>
    <row r="162" spans="2:16" x14ac:dyDescent="0.2">
      <c r="B162" s="100" t="s">
        <v>22</v>
      </c>
      <c r="C162" s="100">
        <v>12</v>
      </c>
      <c r="D162" s="100">
        <v>9</v>
      </c>
      <c r="E162" s="100">
        <v>14</v>
      </c>
      <c r="F162" s="100">
        <v>8</v>
      </c>
      <c r="G162" s="100">
        <v>15</v>
      </c>
      <c r="H162" s="100">
        <v>5</v>
      </c>
      <c r="I162" s="100">
        <v>10</v>
      </c>
      <c r="J162" s="100">
        <v>17</v>
      </c>
      <c r="K162" s="100">
        <v>14</v>
      </c>
      <c r="L162" s="100">
        <v>4</v>
      </c>
      <c r="M162" s="100">
        <v>6</v>
      </c>
      <c r="N162" s="100">
        <v>0</v>
      </c>
      <c r="O162" s="100">
        <v>114</v>
      </c>
      <c r="P162" s="42">
        <v>7.6700000000000004E-2</v>
      </c>
    </row>
    <row r="163" spans="2:16" x14ac:dyDescent="0.2">
      <c r="B163" s="100" t="s">
        <v>34</v>
      </c>
      <c r="C163" s="100">
        <v>5</v>
      </c>
      <c r="D163" s="100">
        <v>12</v>
      </c>
      <c r="E163" s="100">
        <v>8</v>
      </c>
      <c r="F163" s="100">
        <v>10</v>
      </c>
      <c r="G163" s="100">
        <v>10</v>
      </c>
      <c r="H163" s="100">
        <v>2</v>
      </c>
      <c r="I163" s="100">
        <v>16</v>
      </c>
      <c r="J163" s="100">
        <v>12</v>
      </c>
      <c r="K163" s="100">
        <v>5</v>
      </c>
      <c r="L163" s="100">
        <v>13</v>
      </c>
      <c r="M163" s="100">
        <v>7</v>
      </c>
      <c r="N163" s="100">
        <v>0</v>
      </c>
      <c r="O163" s="100">
        <v>100</v>
      </c>
      <c r="P163" s="42">
        <v>6.1000000000000004E-3</v>
      </c>
    </row>
    <row r="164" spans="2:16" x14ac:dyDescent="0.2">
      <c r="B164" s="100" t="s">
        <v>51</v>
      </c>
      <c r="C164" s="100">
        <v>15</v>
      </c>
      <c r="D164" s="100">
        <v>13</v>
      </c>
      <c r="E164" s="100">
        <v>2</v>
      </c>
      <c r="F164" s="100">
        <v>0</v>
      </c>
      <c r="G164" s="100">
        <v>3</v>
      </c>
      <c r="H164" s="100">
        <v>3</v>
      </c>
      <c r="I164" s="100">
        <v>9</v>
      </c>
      <c r="J164" s="100">
        <v>8</v>
      </c>
      <c r="K164" s="100">
        <v>3</v>
      </c>
      <c r="L164" s="100">
        <v>16</v>
      </c>
      <c r="M164" s="100">
        <v>20</v>
      </c>
      <c r="N164" s="100">
        <v>0</v>
      </c>
      <c r="O164" s="100">
        <v>92</v>
      </c>
      <c r="P164" s="42">
        <v>8.2000000000000007E-3</v>
      </c>
    </row>
    <row r="165" spans="2:16" x14ac:dyDescent="0.2">
      <c r="B165" s="100" t="s">
        <v>45</v>
      </c>
      <c r="C165" s="100">
        <v>5</v>
      </c>
      <c r="D165" s="100">
        <v>8</v>
      </c>
      <c r="E165" s="100">
        <v>10</v>
      </c>
      <c r="F165" s="100">
        <v>3</v>
      </c>
      <c r="G165" s="100">
        <v>4</v>
      </c>
      <c r="H165" s="100">
        <v>21</v>
      </c>
      <c r="I165" s="100">
        <v>7</v>
      </c>
      <c r="J165" s="100">
        <v>5</v>
      </c>
      <c r="K165" s="100">
        <v>6</v>
      </c>
      <c r="L165" s="100">
        <v>5</v>
      </c>
      <c r="M165" s="100">
        <v>3</v>
      </c>
      <c r="N165" s="100">
        <v>0</v>
      </c>
      <c r="O165" s="100">
        <v>77</v>
      </c>
      <c r="P165" s="42">
        <v>7.1999999999999998E-3</v>
      </c>
    </row>
    <row r="166" spans="2:16" x14ac:dyDescent="0.2">
      <c r="B166" s="100" t="s">
        <v>44</v>
      </c>
      <c r="C166" s="100">
        <v>4</v>
      </c>
      <c r="D166" s="100">
        <v>5</v>
      </c>
      <c r="E166" s="100">
        <v>4</v>
      </c>
      <c r="F166" s="100">
        <v>2</v>
      </c>
      <c r="G166" s="100">
        <v>5</v>
      </c>
      <c r="H166" s="100">
        <v>11</v>
      </c>
      <c r="I166" s="100">
        <v>2</v>
      </c>
      <c r="J166" s="100">
        <v>10</v>
      </c>
      <c r="K166" s="100">
        <v>2</v>
      </c>
      <c r="L166" s="100">
        <v>8</v>
      </c>
      <c r="M166" s="100">
        <v>6</v>
      </c>
      <c r="N166" s="100">
        <v>0</v>
      </c>
      <c r="O166" s="100">
        <v>59</v>
      </c>
      <c r="P166" s="42">
        <v>9.1999999999999998E-2</v>
      </c>
    </row>
    <row r="167" spans="2:16" x14ac:dyDescent="0.2">
      <c r="B167" s="100" t="s">
        <v>36</v>
      </c>
      <c r="C167" s="100">
        <v>8</v>
      </c>
      <c r="D167" s="100">
        <v>2</v>
      </c>
      <c r="E167" s="100">
        <v>9</v>
      </c>
      <c r="F167" s="100">
        <v>3</v>
      </c>
      <c r="G167" s="100">
        <v>3</v>
      </c>
      <c r="H167" s="100">
        <v>5</v>
      </c>
      <c r="I167" s="100">
        <v>4</v>
      </c>
      <c r="J167" s="100">
        <v>0</v>
      </c>
      <c r="K167" s="100">
        <v>8</v>
      </c>
      <c r="L167" s="100">
        <v>1</v>
      </c>
      <c r="M167" s="100">
        <v>4</v>
      </c>
      <c r="N167" s="100">
        <v>0</v>
      </c>
      <c r="O167" s="100">
        <v>47</v>
      </c>
      <c r="P167" s="42">
        <v>1.43E-2</v>
      </c>
    </row>
    <row r="168" spans="2:16" x14ac:dyDescent="0.2">
      <c r="B168" s="100" t="s">
        <v>80</v>
      </c>
      <c r="C168" s="100">
        <v>1</v>
      </c>
      <c r="D168" s="100">
        <v>1</v>
      </c>
      <c r="E168" s="100">
        <v>0</v>
      </c>
      <c r="F168" s="100">
        <v>0</v>
      </c>
      <c r="G168" s="100">
        <v>0</v>
      </c>
      <c r="H168" s="100">
        <v>1</v>
      </c>
      <c r="I168" s="100">
        <v>4</v>
      </c>
      <c r="J168" s="100">
        <v>1</v>
      </c>
      <c r="K168" s="100">
        <v>1</v>
      </c>
      <c r="L168" s="100">
        <v>10</v>
      </c>
      <c r="M168" s="100">
        <v>7</v>
      </c>
      <c r="N168" s="100">
        <v>0</v>
      </c>
      <c r="O168" s="100">
        <v>26</v>
      </c>
      <c r="P168" s="42">
        <v>0.24030000000000001</v>
      </c>
    </row>
    <row r="169" spans="2:16" x14ac:dyDescent="0.2">
      <c r="B169" s="100" t="s">
        <v>47</v>
      </c>
      <c r="C169" s="100">
        <v>3</v>
      </c>
      <c r="D169" s="100">
        <v>2</v>
      </c>
      <c r="E169" s="100">
        <v>2</v>
      </c>
      <c r="F169" s="100">
        <v>0</v>
      </c>
      <c r="G169" s="100">
        <v>2</v>
      </c>
      <c r="H169" s="100">
        <v>0</v>
      </c>
      <c r="I169" s="100">
        <v>2</v>
      </c>
      <c r="J169" s="100">
        <v>3</v>
      </c>
      <c r="K169" s="100">
        <v>0</v>
      </c>
      <c r="L169" s="100">
        <v>1</v>
      </c>
      <c r="M169" s="100">
        <v>3</v>
      </c>
      <c r="N169" s="100">
        <v>0</v>
      </c>
      <c r="O169" s="100">
        <v>18</v>
      </c>
      <c r="P169" s="42">
        <v>0.20549999999999999</v>
      </c>
    </row>
    <row r="170" spans="2:16" x14ac:dyDescent="0.2">
      <c r="B170" s="100" t="s">
        <v>76</v>
      </c>
      <c r="C170" s="100">
        <v>2</v>
      </c>
      <c r="D170" s="100">
        <v>0</v>
      </c>
      <c r="E170" s="100">
        <v>0</v>
      </c>
      <c r="F170" s="100">
        <v>1</v>
      </c>
      <c r="G170" s="100">
        <v>1</v>
      </c>
      <c r="H170" s="100">
        <v>1</v>
      </c>
      <c r="I170" s="100">
        <v>1</v>
      </c>
      <c r="J170" s="100">
        <v>1</v>
      </c>
      <c r="K170" s="100">
        <v>0</v>
      </c>
      <c r="L170" s="100">
        <v>0</v>
      </c>
      <c r="M170" s="100">
        <v>1</v>
      </c>
      <c r="N170" s="100">
        <v>0</v>
      </c>
      <c r="O170" s="100">
        <v>8</v>
      </c>
      <c r="P170" s="42">
        <v>4.3999999999999997E-2</v>
      </c>
    </row>
    <row r="171" spans="2:16" x14ac:dyDescent="0.2">
      <c r="B171" s="100" t="s">
        <v>54</v>
      </c>
      <c r="C171" s="100">
        <v>0</v>
      </c>
      <c r="D171" s="100">
        <v>0</v>
      </c>
      <c r="E171" s="100">
        <v>1</v>
      </c>
      <c r="F171" s="100">
        <v>0</v>
      </c>
      <c r="G171" s="100">
        <v>1</v>
      </c>
      <c r="H171" s="100">
        <v>0</v>
      </c>
      <c r="I171" s="100">
        <v>1</v>
      </c>
      <c r="J171" s="100">
        <v>0</v>
      </c>
      <c r="K171" s="100">
        <v>4</v>
      </c>
      <c r="L171" s="100">
        <v>0</v>
      </c>
      <c r="M171" s="100">
        <v>1</v>
      </c>
      <c r="N171" s="100">
        <v>0</v>
      </c>
      <c r="O171" s="100">
        <v>8</v>
      </c>
      <c r="P171" s="42">
        <v>3.0999999999999999E-3</v>
      </c>
    </row>
    <row r="172" spans="2:16" x14ac:dyDescent="0.2">
      <c r="B172" s="100" t="s">
        <v>49</v>
      </c>
      <c r="C172" s="100">
        <v>0</v>
      </c>
      <c r="D172" s="100">
        <v>0</v>
      </c>
      <c r="E172" s="100">
        <v>0</v>
      </c>
      <c r="F172" s="100">
        <v>1</v>
      </c>
      <c r="G172" s="100">
        <v>1</v>
      </c>
      <c r="H172" s="100">
        <v>4</v>
      </c>
      <c r="I172" s="100">
        <v>0</v>
      </c>
      <c r="J172" s="100">
        <v>0</v>
      </c>
      <c r="K172" s="100">
        <v>0</v>
      </c>
      <c r="L172" s="100">
        <v>0</v>
      </c>
      <c r="M172" s="100">
        <v>0</v>
      </c>
      <c r="N172" s="100">
        <v>0</v>
      </c>
      <c r="O172" s="100">
        <v>6</v>
      </c>
      <c r="P172" s="42">
        <v>6.4399999999999999E-2</v>
      </c>
    </row>
    <row r="173" spans="2:16" x14ac:dyDescent="0.2">
      <c r="B173" s="100" t="s">
        <v>28</v>
      </c>
      <c r="C173" s="100">
        <v>0</v>
      </c>
      <c r="D173" s="100">
        <v>1</v>
      </c>
      <c r="E173" s="100">
        <v>1</v>
      </c>
      <c r="F173" s="100">
        <v>1</v>
      </c>
      <c r="G173" s="100">
        <v>0</v>
      </c>
      <c r="H173" s="100">
        <v>0</v>
      </c>
      <c r="I173" s="100">
        <v>1</v>
      </c>
      <c r="J173" s="100">
        <v>0</v>
      </c>
      <c r="K173" s="100">
        <v>0</v>
      </c>
      <c r="L173" s="100">
        <v>0</v>
      </c>
      <c r="M173" s="100">
        <v>0</v>
      </c>
      <c r="N173" s="100">
        <v>0</v>
      </c>
      <c r="O173" s="100">
        <v>4</v>
      </c>
      <c r="P173" s="42">
        <v>2E-3</v>
      </c>
    </row>
    <row r="174" spans="2:16" x14ac:dyDescent="0.2">
      <c r="B174" s="100" t="s">
        <v>50</v>
      </c>
      <c r="C174" s="100">
        <v>0</v>
      </c>
      <c r="D174" s="100">
        <v>0</v>
      </c>
      <c r="E174" s="100">
        <v>2</v>
      </c>
      <c r="F174" s="100">
        <v>0</v>
      </c>
      <c r="G174" s="100">
        <v>0</v>
      </c>
      <c r="H174" s="100">
        <v>0</v>
      </c>
      <c r="I174" s="100">
        <v>0</v>
      </c>
      <c r="J174" s="100">
        <v>0</v>
      </c>
      <c r="K174" s="100">
        <v>0</v>
      </c>
      <c r="L174" s="100">
        <v>0</v>
      </c>
      <c r="M174" s="100">
        <v>0</v>
      </c>
      <c r="N174" s="100">
        <v>0</v>
      </c>
      <c r="O174" s="100">
        <v>2</v>
      </c>
      <c r="P174" s="42">
        <v>5.4199999999999998E-2</v>
      </c>
    </row>
    <row r="175" spans="2:16" x14ac:dyDescent="0.2">
      <c r="B175" s="100" t="s">
        <v>23</v>
      </c>
      <c r="C175" s="100">
        <v>0</v>
      </c>
      <c r="D175" s="100">
        <v>0</v>
      </c>
      <c r="E175" s="100">
        <v>0</v>
      </c>
      <c r="F175" s="100">
        <v>0</v>
      </c>
      <c r="G175" s="100">
        <v>0</v>
      </c>
      <c r="H175" s="100">
        <v>0</v>
      </c>
      <c r="I175" s="100">
        <v>0</v>
      </c>
      <c r="J175" s="100">
        <v>0</v>
      </c>
      <c r="K175" s="100">
        <v>0</v>
      </c>
      <c r="L175" s="100">
        <v>0</v>
      </c>
      <c r="M175" s="100">
        <v>1</v>
      </c>
      <c r="N175" s="100">
        <v>0</v>
      </c>
      <c r="O175" s="100">
        <v>1</v>
      </c>
      <c r="P175" s="42">
        <v>0.1431</v>
      </c>
    </row>
    <row r="176" spans="2:16" ht="13.5" thickBot="1" x14ac:dyDescent="0.25">
      <c r="B176" s="105" t="s">
        <v>102</v>
      </c>
      <c r="C176" s="105">
        <v>0</v>
      </c>
      <c r="D176" s="105">
        <v>0</v>
      </c>
      <c r="E176" s="105">
        <v>0</v>
      </c>
      <c r="F176" s="105">
        <v>0</v>
      </c>
      <c r="G176" s="105">
        <v>0</v>
      </c>
      <c r="H176" s="105">
        <v>0</v>
      </c>
      <c r="I176" s="105">
        <v>0</v>
      </c>
      <c r="J176" s="105">
        <v>0</v>
      </c>
      <c r="K176" s="105">
        <v>0</v>
      </c>
      <c r="L176" s="105">
        <v>0</v>
      </c>
      <c r="M176" s="105">
        <v>0</v>
      </c>
      <c r="N176" s="105">
        <v>0</v>
      </c>
      <c r="O176" s="105">
        <v>0</v>
      </c>
      <c r="P176" s="109">
        <v>3.4799999999999998E-2</v>
      </c>
    </row>
    <row r="177" spans="2:19" ht="13.5" thickBot="1" x14ac:dyDescent="0.25">
      <c r="B177" s="107" t="s">
        <v>88</v>
      </c>
      <c r="C177" s="108">
        <v>125</v>
      </c>
      <c r="D177" s="108">
        <v>121</v>
      </c>
      <c r="E177" s="108">
        <v>126</v>
      </c>
      <c r="F177" s="108">
        <v>108</v>
      </c>
      <c r="G177" s="108">
        <v>126</v>
      </c>
      <c r="H177" s="108">
        <v>102</v>
      </c>
      <c r="I177" s="108">
        <v>132</v>
      </c>
      <c r="J177" s="108">
        <v>138</v>
      </c>
      <c r="K177" s="108">
        <v>118</v>
      </c>
      <c r="L177" s="108">
        <v>163</v>
      </c>
      <c r="M177" s="108">
        <v>122</v>
      </c>
      <c r="N177" s="108">
        <v>0</v>
      </c>
      <c r="O177" s="108">
        <v>1381</v>
      </c>
      <c r="P177" s="85">
        <v>1</v>
      </c>
    </row>
    <row r="178" spans="2:19" x14ac:dyDescent="0.2">
      <c r="B178" s="57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9"/>
      <c r="Q178" s="48"/>
      <c r="R178" s="48"/>
      <c r="S178" s="48"/>
    </row>
    <row r="179" spans="2:19" x14ac:dyDescent="0.2">
      <c r="B179" s="57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9"/>
      <c r="Q179" s="48"/>
      <c r="R179" s="48"/>
      <c r="S179" s="48"/>
    </row>
    <row r="180" spans="2:19" ht="13.5" thickBot="1" x14ac:dyDescent="0.25">
      <c r="B180" s="57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9"/>
      <c r="Q180" s="48"/>
      <c r="R180" s="48"/>
      <c r="S180" s="48"/>
    </row>
    <row r="181" spans="2:19" ht="13.5" thickBot="1" x14ac:dyDescent="0.25">
      <c r="B181" s="150" t="s">
        <v>98</v>
      </c>
      <c r="C181" s="151"/>
      <c r="D181" s="151"/>
      <c r="E181" s="151"/>
      <c r="F181" s="151"/>
      <c r="G181" s="151"/>
      <c r="H181" s="151"/>
      <c r="I181" s="151"/>
      <c r="J181" s="151"/>
      <c r="K181" s="151"/>
      <c r="L181" s="151"/>
      <c r="M181" s="151"/>
      <c r="N181" s="151"/>
      <c r="O181" s="151"/>
      <c r="P181" s="152"/>
    </row>
    <row r="182" spans="2:19" ht="13.5" thickBot="1" x14ac:dyDescent="0.25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9"/>
      <c r="M182" s="39"/>
      <c r="N182" s="39"/>
      <c r="O182" s="39"/>
      <c r="P182" s="39"/>
      <c r="Q182" s="48"/>
      <c r="R182" s="48"/>
    </row>
    <row r="183" spans="2:19" ht="13.5" thickBot="1" x14ac:dyDescent="0.25">
      <c r="B183" s="101" t="s">
        <v>1</v>
      </c>
      <c r="C183" s="102" t="s">
        <v>2</v>
      </c>
      <c r="D183" s="104" t="s">
        <v>3</v>
      </c>
      <c r="E183" s="102" t="s">
        <v>4</v>
      </c>
      <c r="F183" s="104" t="s">
        <v>5</v>
      </c>
      <c r="G183" s="102" t="s">
        <v>6</v>
      </c>
      <c r="H183" s="104" t="s">
        <v>7</v>
      </c>
      <c r="I183" s="102" t="s">
        <v>8</v>
      </c>
      <c r="J183" s="104" t="s">
        <v>9</v>
      </c>
      <c r="K183" s="102" t="s">
        <v>10</v>
      </c>
      <c r="L183" s="104" t="s">
        <v>11</v>
      </c>
      <c r="M183" s="102" t="s">
        <v>12</v>
      </c>
      <c r="N183" s="104" t="s">
        <v>13</v>
      </c>
      <c r="O183" s="102" t="s">
        <v>14</v>
      </c>
      <c r="P183" s="22" t="s">
        <v>15</v>
      </c>
    </row>
    <row r="184" spans="2:19" x14ac:dyDescent="0.2">
      <c r="B184" s="100" t="s">
        <v>45</v>
      </c>
      <c r="C184" s="100">
        <v>0</v>
      </c>
      <c r="D184" s="100">
        <v>0</v>
      </c>
      <c r="E184" s="100">
        <v>0</v>
      </c>
      <c r="F184" s="100">
        <v>0</v>
      </c>
      <c r="G184" s="100">
        <v>2</v>
      </c>
      <c r="H184" s="100">
        <v>0</v>
      </c>
      <c r="I184" s="100">
        <v>2</v>
      </c>
      <c r="J184" s="100">
        <v>1</v>
      </c>
      <c r="K184" s="100">
        <v>16</v>
      </c>
      <c r="L184" s="100">
        <v>75</v>
      </c>
      <c r="M184" s="100">
        <v>70</v>
      </c>
      <c r="N184" s="100">
        <v>0</v>
      </c>
      <c r="O184" s="100">
        <v>166</v>
      </c>
      <c r="P184" s="76">
        <f>O184/O189</f>
        <v>0.86010362694300513</v>
      </c>
    </row>
    <row r="185" spans="2:19" x14ac:dyDescent="0.2">
      <c r="B185" s="100" t="s">
        <v>36</v>
      </c>
      <c r="C185" s="100">
        <v>1</v>
      </c>
      <c r="D185" s="100">
        <v>4</v>
      </c>
      <c r="E185" s="100">
        <v>0</v>
      </c>
      <c r="F185" s="100">
        <v>2</v>
      </c>
      <c r="G185" s="100">
        <v>3</v>
      </c>
      <c r="H185" s="100">
        <v>2</v>
      </c>
      <c r="I185" s="100">
        <v>0</v>
      </c>
      <c r="J185" s="100">
        <v>0</v>
      </c>
      <c r="K185" s="100">
        <v>3</v>
      </c>
      <c r="L185" s="100">
        <v>0</v>
      </c>
      <c r="M185" s="100">
        <v>2</v>
      </c>
      <c r="N185" s="100">
        <v>0</v>
      </c>
      <c r="O185" s="100">
        <v>17</v>
      </c>
      <c r="P185" s="76">
        <f>O185/O189</f>
        <v>8.8082901554404139E-2</v>
      </c>
    </row>
    <row r="186" spans="2:19" x14ac:dyDescent="0.2">
      <c r="B186" s="100" t="s">
        <v>51</v>
      </c>
      <c r="C186" s="100">
        <v>0</v>
      </c>
      <c r="D186" s="100">
        <v>2</v>
      </c>
      <c r="E186" s="100">
        <v>1</v>
      </c>
      <c r="F186" s="100">
        <v>0</v>
      </c>
      <c r="G186" s="100">
        <v>0</v>
      </c>
      <c r="H186" s="100">
        <v>0</v>
      </c>
      <c r="I186" s="100">
        <v>0</v>
      </c>
      <c r="J186" s="100">
        <v>1</v>
      </c>
      <c r="K186" s="100">
        <v>0</v>
      </c>
      <c r="L186" s="100">
        <v>3</v>
      </c>
      <c r="M186" s="100">
        <v>0</v>
      </c>
      <c r="N186" s="100">
        <v>0</v>
      </c>
      <c r="O186" s="100">
        <v>7</v>
      </c>
      <c r="P186" s="76">
        <f>O186/O189</f>
        <v>3.6269430051813469E-2</v>
      </c>
    </row>
    <row r="187" spans="2:19" x14ac:dyDescent="0.2">
      <c r="B187" s="100" t="s">
        <v>17</v>
      </c>
      <c r="C187" s="100">
        <v>0</v>
      </c>
      <c r="D187" s="100">
        <v>0</v>
      </c>
      <c r="E187" s="100">
        <v>0</v>
      </c>
      <c r="F187" s="100">
        <v>2</v>
      </c>
      <c r="G187" s="100">
        <v>0</v>
      </c>
      <c r="H187" s="100">
        <v>1</v>
      </c>
      <c r="I187" s="100">
        <v>0</v>
      </c>
      <c r="J187" s="100">
        <v>0</v>
      </c>
      <c r="K187" s="100">
        <v>0</v>
      </c>
      <c r="L187" s="100">
        <v>0</v>
      </c>
      <c r="M187" s="100">
        <v>0</v>
      </c>
      <c r="N187" s="100">
        <v>0</v>
      </c>
      <c r="O187" s="100">
        <v>3</v>
      </c>
      <c r="P187" s="76">
        <f>O187/O189</f>
        <v>1.5544041450777202E-2</v>
      </c>
    </row>
    <row r="188" spans="2:19" ht="13.5" thickBot="1" x14ac:dyDescent="0.25">
      <c r="B188" s="105" t="s">
        <v>22</v>
      </c>
      <c r="C188" s="105">
        <v>0</v>
      </c>
      <c r="D188" s="105">
        <v>0</v>
      </c>
      <c r="E188" s="105">
        <v>0</v>
      </c>
      <c r="F188" s="105">
        <v>0</v>
      </c>
      <c r="G188" s="105">
        <v>0</v>
      </c>
      <c r="H188" s="105">
        <v>0</v>
      </c>
      <c r="I188" s="105">
        <v>0</v>
      </c>
      <c r="J188" s="105">
        <v>0</v>
      </c>
      <c r="K188" s="105">
        <v>0</v>
      </c>
      <c r="L188" s="105">
        <v>0</v>
      </c>
      <c r="M188" s="105">
        <v>0</v>
      </c>
      <c r="N188" s="105">
        <v>0</v>
      </c>
      <c r="O188" s="105">
        <v>0</v>
      </c>
      <c r="P188" s="106">
        <f>O188/O189</f>
        <v>0</v>
      </c>
    </row>
    <row r="189" spans="2:19" ht="13.5" thickBot="1" x14ac:dyDescent="0.25">
      <c r="B189" s="107" t="s">
        <v>88</v>
      </c>
      <c r="C189" s="108">
        <v>1</v>
      </c>
      <c r="D189" s="108">
        <v>6</v>
      </c>
      <c r="E189" s="108">
        <v>1</v>
      </c>
      <c r="F189" s="108">
        <v>4</v>
      </c>
      <c r="G189" s="108">
        <v>5</v>
      </c>
      <c r="H189" s="108">
        <v>3</v>
      </c>
      <c r="I189" s="108">
        <v>2</v>
      </c>
      <c r="J189" s="108">
        <v>2</v>
      </c>
      <c r="K189" s="108">
        <v>19</v>
      </c>
      <c r="L189" s="108">
        <v>78</v>
      </c>
      <c r="M189" s="108">
        <v>72</v>
      </c>
      <c r="N189" s="108">
        <v>0</v>
      </c>
      <c r="O189" s="108">
        <v>193</v>
      </c>
      <c r="P189" s="86">
        <f>SUM(P184:P188)</f>
        <v>1</v>
      </c>
    </row>
    <row r="190" spans="2:19" x14ac:dyDescent="0.2">
      <c r="B190" s="60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61"/>
      <c r="Q190" s="48"/>
      <c r="R190" s="48"/>
    </row>
    <row r="191" spans="2:19" x14ac:dyDescent="0.2">
      <c r="B191" s="60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61"/>
      <c r="Q191" s="48"/>
      <c r="R191" s="48"/>
    </row>
    <row r="192" spans="2:19" ht="13.5" thickBot="1" x14ac:dyDescent="0.25">
      <c r="B192" s="60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61"/>
      <c r="Q192" s="48"/>
      <c r="R192" s="48"/>
    </row>
    <row r="193" spans="2:19" x14ac:dyDescent="0.2">
      <c r="B193" s="67" t="s">
        <v>97</v>
      </c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9"/>
    </row>
    <row r="194" spans="2:19" ht="13.5" thickBot="1" x14ac:dyDescent="0.25">
      <c r="B194" s="24"/>
      <c r="C194" s="23"/>
      <c r="D194" s="23"/>
      <c r="E194" s="23"/>
      <c r="F194" s="23"/>
      <c r="G194" s="23"/>
      <c r="H194" s="23"/>
      <c r="I194" s="23"/>
      <c r="J194" s="23"/>
      <c r="K194" s="23"/>
      <c r="L194" s="70"/>
      <c r="M194" s="70"/>
      <c r="N194" s="70"/>
      <c r="O194" s="70"/>
      <c r="P194" s="71"/>
    </row>
    <row r="195" spans="2:19" ht="13.5" thickBot="1" x14ac:dyDescent="0.25">
      <c r="B195" s="62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48"/>
      <c r="R195" s="48"/>
      <c r="S195" s="48"/>
    </row>
    <row r="196" spans="2:19" ht="13.5" thickBot="1" x14ac:dyDescent="0.25">
      <c r="B196" s="19" t="s">
        <v>1</v>
      </c>
      <c r="C196" s="21" t="s">
        <v>2</v>
      </c>
      <c r="D196" s="20" t="s">
        <v>3</v>
      </c>
      <c r="E196" s="21" t="s">
        <v>4</v>
      </c>
      <c r="F196" s="20" t="s">
        <v>5</v>
      </c>
      <c r="G196" s="21" t="s">
        <v>6</v>
      </c>
      <c r="H196" s="20" t="s">
        <v>7</v>
      </c>
      <c r="I196" s="21" t="s">
        <v>8</v>
      </c>
      <c r="J196" s="20" t="s">
        <v>9</v>
      </c>
      <c r="K196" s="21" t="s">
        <v>10</v>
      </c>
      <c r="L196" s="20" t="s">
        <v>11</v>
      </c>
      <c r="M196" s="21" t="s">
        <v>12</v>
      </c>
      <c r="N196" s="20" t="s">
        <v>13</v>
      </c>
      <c r="O196" s="21" t="s">
        <v>52</v>
      </c>
      <c r="P196" s="22" t="s">
        <v>15</v>
      </c>
    </row>
    <row r="197" spans="2:19" x14ac:dyDescent="0.2">
      <c r="B197" s="7"/>
      <c r="C197" s="77"/>
      <c r="D197" s="81"/>
      <c r="E197" s="6"/>
      <c r="F197" s="81"/>
      <c r="G197" s="6"/>
      <c r="H197" s="81"/>
      <c r="I197" s="6"/>
      <c r="J197" s="81"/>
      <c r="K197" s="6"/>
      <c r="L197" s="81"/>
      <c r="M197" s="6"/>
      <c r="N197" s="81"/>
      <c r="O197" s="6"/>
      <c r="P197" s="14"/>
    </row>
    <row r="198" spans="2:19" x14ac:dyDescent="0.2">
      <c r="B198" s="9" t="s">
        <v>82</v>
      </c>
      <c r="C198" s="78">
        <f t="shared" ref="C198:O198" si="0">C55</f>
        <v>1782</v>
      </c>
      <c r="D198" s="78">
        <f t="shared" si="0"/>
        <v>1845</v>
      </c>
      <c r="E198" s="78">
        <f t="shared" si="0"/>
        <v>1872</v>
      </c>
      <c r="F198" s="78">
        <f t="shared" si="0"/>
        <v>1825</v>
      </c>
      <c r="G198" s="78">
        <f t="shared" si="0"/>
        <v>1709</v>
      </c>
      <c r="H198" s="78">
        <f t="shared" si="0"/>
        <v>1904</v>
      </c>
      <c r="I198" s="78">
        <f t="shared" si="0"/>
        <v>1850</v>
      </c>
      <c r="J198" s="78">
        <f t="shared" si="0"/>
        <v>1893</v>
      </c>
      <c r="K198" s="78">
        <f t="shared" si="0"/>
        <v>1889</v>
      </c>
      <c r="L198" s="78">
        <f t="shared" si="0"/>
        <v>1833</v>
      </c>
      <c r="M198" s="78">
        <f t="shared" si="0"/>
        <v>2108</v>
      </c>
      <c r="N198" s="78">
        <f t="shared" si="0"/>
        <v>0</v>
      </c>
      <c r="O198" s="78">
        <f t="shared" si="0"/>
        <v>20510</v>
      </c>
      <c r="P198" s="15">
        <f>O198/O205</f>
        <v>0.54039099963113246</v>
      </c>
      <c r="Q198" s="32"/>
      <c r="S198" s="28"/>
    </row>
    <row r="199" spans="2:19" x14ac:dyDescent="0.2">
      <c r="B199" s="9" t="s">
        <v>83</v>
      </c>
      <c r="C199" s="78">
        <f>C101</f>
        <v>434</v>
      </c>
      <c r="D199" s="78">
        <f>D101</f>
        <v>473</v>
      </c>
      <c r="E199" s="78">
        <f>E101</f>
        <v>585</v>
      </c>
      <c r="F199" s="78">
        <f>F101</f>
        <v>340</v>
      </c>
      <c r="G199" s="78">
        <f>G101</f>
        <v>519</v>
      </c>
      <c r="H199" s="78">
        <f>H101</f>
        <v>480</v>
      </c>
      <c r="I199" s="78">
        <f>I101</f>
        <v>710</v>
      </c>
      <c r="J199" s="78">
        <f>J101</f>
        <v>565</v>
      </c>
      <c r="K199" s="78">
        <f>K101</f>
        <v>616</v>
      </c>
      <c r="L199" s="78">
        <f>L101</f>
        <v>688</v>
      </c>
      <c r="M199" s="78">
        <f>M101</f>
        <v>681</v>
      </c>
      <c r="N199" s="78">
        <f>N101</f>
        <v>0</v>
      </c>
      <c r="O199" s="78">
        <f>O101</f>
        <v>6091</v>
      </c>
      <c r="P199" s="15">
        <f>O199/O205</f>
        <v>0.1604837434789482</v>
      </c>
      <c r="S199" s="28"/>
    </row>
    <row r="200" spans="2:19" x14ac:dyDescent="0.2">
      <c r="B200" s="9" t="s">
        <v>84</v>
      </c>
      <c r="C200" s="78">
        <f>C114</f>
        <v>47</v>
      </c>
      <c r="D200" s="78">
        <f>D114</f>
        <v>8</v>
      </c>
      <c r="E200" s="78">
        <f>E114</f>
        <v>5</v>
      </c>
      <c r="F200" s="78">
        <f>F114</f>
        <v>5</v>
      </c>
      <c r="G200" s="78">
        <f>G114</f>
        <v>30</v>
      </c>
      <c r="H200" s="78">
        <f>H114</f>
        <v>6</v>
      </c>
      <c r="I200" s="78">
        <f>I114</f>
        <v>3</v>
      </c>
      <c r="J200" s="78">
        <f>J114</f>
        <v>7</v>
      </c>
      <c r="K200" s="78">
        <f>K114</f>
        <v>10</v>
      </c>
      <c r="L200" s="78">
        <f>L114</f>
        <v>7</v>
      </c>
      <c r="M200" s="78">
        <f>M114</f>
        <v>16</v>
      </c>
      <c r="N200" s="78">
        <f>N114</f>
        <v>0</v>
      </c>
      <c r="O200" s="78">
        <f>O114</f>
        <v>144</v>
      </c>
      <c r="P200" s="16">
        <f>O200/O205</f>
        <v>3.7940665015545132E-3</v>
      </c>
      <c r="S200" s="28"/>
    </row>
    <row r="201" spans="2:19" x14ac:dyDescent="0.2">
      <c r="B201" s="9" t="s">
        <v>85</v>
      </c>
      <c r="C201" s="79">
        <f>C153</f>
        <v>709</v>
      </c>
      <c r="D201" s="79">
        <f>D153</f>
        <v>791</v>
      </c>
      <c r="E201" s="79">
        <f>E153</f>
        <v>677</v>
      </c>
      <c r="F201" s="79">
        <f>F153</f>
        <v>781</v>
      </c>
      <c r="G201" s="79">
        <f>G153</f>
        <v>1094</v>
      </c>
      <c r="H201" s="79">
        <f>H153</f>
        <v>903</v>
      </c>
      <c r="I201" s="79">
        <f>I153</f>
        <v>996</v>
      </c>
      <c r="J201" s="79">
        <f>J153</f>
        <v>929</v>
      </c>
      <c r="K201" s="79">
        <f>K153</f>
        <v>919</v>
      </c>
      <c r="L201" s="79">
        <f>L153</f>
        <v>960</v>
      </c>
      <c r="M201" s="79">
        <f>M153</f>
        <v>876</v>
      </c>
      <c r="N201" s="79">
        <f>N153</f>
        <v>0</v>
      </c>
      <c r="O201" s="79">
        <f>O153</f>
        <v>9635</v>
      </c>
      <c r="P201" s="16">
        <f>O201/O205</f>
        <v>0.25385993571165094</v>
      </c>
      <c r="S201" s="29"/>
    </row>
    <row r="202" spans="2:19" x14ac:dyDescent="0.2">
      <c r="B202" s="9" t="s">
        <v>86</v>
      </c>
      <c r="C202" s="78">
        <f t="shared" ref="C202:O202" si="1">C177</f>
        <v>125</v>
      </c>
      <c r="D202" s="78">
        <f t="shared" si="1"/>
        <v>121</v>
      </c>
      <c r="E202" s="78">
        <f t="shared" si="1"/>
        <v>126</v>
      </c>
      <c r="F202" s="78">
        <f t="shared" si="1"/>
        <v>108</v>
      </c>
      <c r="G202" s="78">
        <f t="shared" si="1"/>
        <v>126</v>
      </c>
      <c r="H202" s="78">
        <f t="shared" si="1"/>
        <v>102</v>
      </c>
      <c r="I202" s="78">
        <f t="shared" si="1"/>
        <v>132</v>
      </c>
      <c r="J202" s="78">
        <f t="shared" si="1"/>
        <v>138</v>
      </c>
      <c r="K202" s="78">
        <f t="shared" si="1"/>
        <v>118</v>
      </c>
      <c r="L202" s="78">
        <f t="shared" si="1"/>
        <v>163</v>
      </c>
      <c r="M202" s="78">
        <f t="shared" si="1"/>
        <v>122</v>
      </c>
      <c r="N202" s="78">
        <f t="shared" si="1"/>
        <v>0</v>
      </c>
      <c r="O202" s="78">
        <f t="shared" si="1"/>
        <v>1381</v>
      </c>
      <c r="P202" s="16">
        <f>O202/O205</f>
        <v>3.6386151657269328E-2</v>
      </c>
      <c r="S202" s="28"/>
    </row>
    <row r="203" spans="2:19" x14ac:dyDescent="0.2">
      <c r="B203" s="9" t="s">
        <v>87</v>
      </c>
      <c r="C203" s="79">
        <f>C189</f>
        <v>1</v>
      </c>
      <c r="D203" s="82">
        <f>D189</f>
        <v>6</v>
      </c>
      <c r="E203" s="79">
        <f t="shared" ref="E203:N203" si="2">E189</f>
        <v>1</v>
      </c>
      <c r="F203" s="82">
        <f t="shared" si="2"/>
        <v>4</v>
      </c>
      <c r="G203" s="79">
        <f t="shared" si="2"/>
        <v>5</v>
      </c>
      <c r="H203" s="82">
        <f t="shared" si="2"/>
        <v>3</v>
      </c>
      <c r="I203" s="79">
        <f t="shared" si="2"/>
        <v>2</v>
      </c>
      <c r="J203" s="82">
        <f t="shared" si="2"/>
        <v>2</v>
      </c>
      <c r="K203" s="79">
        <f t="shared" si="2"/>
        <v>19</v>
      </c>
      <c r="L203" s="82">
        <f t="shared" si="2"/>
        <v>78</v>
      </c>
      <c r="M203" s="79">
        <f t="shared" si="2"/>
        <v>72</v>
      </c>
      <c r="N203" s="82">
        <f t="shared" si="2"/>
        <v>0</v>
      </c>
      <c r="O203" s="78">
        <f t="shared" ref="O203" si="3">SUM(C203:N203)</f>
        <v>193</v>
      </c>
      <c r="P203" s="17">
        <f>O203/O205</f>
        <v>5.0851030194445906E-3</v>
      </c>
      <c r="S203" s="29"/>
    </row>
    <row r="204" spans="2:19" ht="13.5" thickBot="1" x14ac:dyDescent="0.25">
      <c r="B204" s="10"/>
      <c r="C204" s="80"/>
      <c r="D204" s="83"/>
      <c r="E204" s="84"/>
      <c r="F204" s="83"/>
      <c r="G204" s="84"/>
      <c r="H204" s="83"/>
      <c r="I204" s="88"/>
      <c r="J204" s="83"/>
      <c r="K204" s="84"/>
      <c r="L204" s="83"/>
      <c r="M204" s="84"/>
      <c r="N204" s="83"/>
      <c r="O204" s="11"/>
      <c r="P204" s="18"/>
    </row>
    <row r="205" spans="2:19" ht="13.5" thickBot="1" x14ac:dyDescent="0.25">
      <c r="B205" s="19" t="s">
        <v>53</v>
      </c>
      <c r="C205" s="25">
        <f t="shared" ref="C205:O205" si="4">SUM(C198:C203)</f>
        <v>3098</v>
      </c>
      <c r="D205" s="26">
        <f t="shared" si="4"/>
        <v>3244</v>
      </c>
      <c r="E205" s="25">
        <f t="shared" si="4"/>
        <v>3266</v>
      </c>
      <c r="F205" s="27">
        <f t="shared" si="4"/>
        <v>3063</v>
      </c>
      <c r="G205" s="25">
        <f t="shared" si="4"/>
        <v>3483</v>
      </c>
      <c r="H205" s="26">
        <f t="shared" si="4"/>
        <v>3398</v>
      </c>
      <c r="I205" s="25">
        <f t="shared" si="4"/>
        <v>3693</v>
      </c>
      <c r="J205" s="26">
        <f t="shared" si="4"/>
        <v>3534</v>
      </c>
      <c r="K205" s="25">
        <f t="shared" si="4"/>
        <v>3571</v>
      </c>
      <c r="L205" s="26">
        <f t="shared" si="4"/>
        <v>3729</v>
      </c>
      <c r="M205" s="25">
        <f t="shared" si="4"/>
        <v>3875</v>
      </c>
      <c r="N205" s="26">
        <f t="shared" si="4"/>
        <v>0</v>
      </c>
      <c r="O205" s="25">
        <f t="shared" si="4"/>
        <v>37954</v>
      </c>
      <c r="P205" s="87">
        <v>1</v>
      </c>
    </row>
    <row r="206" spans="2:19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</row>
    <row r="208" spans="2:19" ht="168.75" x14ac:dyDescent="0.2">
      <c r="B208" s="33" t="s">
        <v>92</v>
      </c>
    </row>
    <row r="210" spans="2:9" x14ac:dyDescent="0.2">
      <c r="B210" s="12"/>
      <c r="C210" s="12"/>
      <c r="D210" s="12"/>
      <c r="E210" s="13"/>
      <c r="F210" s="13"/>
      <c r="G210" s="13"/>
      <c r="H210" s="13"/>
      <c r="I210" s="13"/>
    </row>
    <row r="211" spans="2:9" x14ac:dyDescent="0.2">
      <c r="B211" s="13"/>
      <c r="C211" s="13"/>
      <c r="D211" s="13"/>
      <c r="E211" s="13"/>
      <c r="F211" s="13"/>
      <c r="G211" s="13"/>
      <c r="H211" s="13"/>
      <c r="I211" s="13"/>
    </row>
    <row r="212" spans="2:9" x14ac:dyDescent="0.2">
      <c r="B212" s="12"/>
    </row>
  </sheetData>
  <sortState ref="B184:O188">
    <sortCondition descending="1" ref="O184:O188"/>
    <sortCondition ref="B184:B188"/>
  </sortState>
  <mergeCells count="8">
    <mergeCell ref="B10:P10"/>
    <mergeCell ref="B57:P57"/>
    <mergeCell ref="B181:P181"/>
    <mergeCell ref="B118:P118"/>
    <mergeCell ref="B103:P103"/>
    <mergeCell ref="B14:P14"/>
    <mergeCell ref="B12:P12"/>
    <mergeCell ref="B156:P156"/>
  </mergeCells>
  <pageMargins left="0.75" right="0.75" top="1" bottom="1" header="0.5" footer="0.5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Sheet1</vt:lpstr>
    </vt:vector>
  </TitlesOfParts>
  <Company>acau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Usuario</cp:lastModifiedBy>
  <cp:lastPrinted>2018-10-08T17:04:14Z</cp:lastPrinted>
  <dcterms:created xsi:type="dcterms:W3CDTF">2014-02-07T18:44:56Z</dcterms:created>
  <dcterms:modified xsi:type="dcterms:W3CDTF">2019-12-06T14:59:56Z</dcterms:modified>
</cp:coreProperties>
</file>